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20" windowWidth="19155" windowHeight="8475"/>
  </bookViews>
  <sheets>
    <sheet name="Hárok1" sheetId="1" r:id="rId1"/>
  </sheets>
  <calcPr calcId="125725"/>
</workbook>
</file>

<file path=xl/calcChain.xml><?xml version="1.0" encoding="utf-8"?>
<calcChain xmlns="http://schemas.openxmlformats.org/spreadsheetml/2006/main">
  <c r="R15" i="1"/>
  <c r="R14"/>
  <c r="R13"/>
  <c r="U23"/>
  <c r="T23"/>
  <c r="S23"/>
  <c r="R23"/>
  <c r="U19"/>
  <c r="T19"/>
  <c r="S19"/>
  <c r="R19"/>
  <c r="U15"/>
  <c r="U14"/>
  <c r="U13"/>
  <c r="U12"/>
  <c r="T15"/>
  <c r="T14"/>
  <c r="T13"/>
  <c r="T12"/>
  <c r="S15"/>
  <c r="S14"/>
  <c r="S13"/>
  <c r="R12"/>
  <c r="T9"/>
  <c r="S9"/>
  <c r="T8"/>
  <c r="S8"/>
  <c r="S12"/>
  <c r="J28" l="1"/>
  <c r="J29" s="1"/>
  <c r="J30" l="1"/>
</calcChain>
</file>

<file path=xl/sharedStrings.xml><?xml version="1.0" encoding="utf-8"?>
<sst xmlns="http://schemas.openxmlformats.org/spreadsheetml/2006/main" count="41" uniqueCount="41">
  <si>
    <t>RNDr. Marta Megyesiová</t>
  </si>
  <si>
    <t>Ako sa ti darilo?</t>
  </si>
  <si>
    <t>Získali ste:</t>
  </si>
  <si>
    <t>Môžete získať:</t>
  </si>
  <si>
    <t>Úspešnosť:</t>
  </si>
  <si>
    <t>ZNÁMKA:</t>
  </si>
  <si>
    <t>10 : 5 = 2 :</t>
  </si>
  <si>
    <t xml:space="preserve">4 : 6 = 2 :  </t>
  </si>
  <si>
    <t xml:space="preserve">6 : 21 = 2 : </t>
  </si>
  <si>
    <t xml:space="preserve">35 : 25 = 7 : </t>
  </si>
  <si>
    <t>1 : 2</t>
  </si>
  <si>
    <t>1 : 8</t>
  </si>
  <si>
    <t>1 : 5</t>
  </si>
  <si>
    <t>1 : 10</t>
  </si>
  <si>
    <t>2 : 5</t>
  </si>
  <si>
    <t>3 : 10</t>
  </si>
  <si>
    <t>2 : 4</t>
  </si>
  <si>
    <t>10 : 20</t>
  </si>
  <si>
    <t>Upravte pomer na základný tvar:</t>
  </si>
  <si>
    <t xml:space="preserve">2 : 1 </t>
  </si>
  <si>
    <t xml:space="preserve">6 : 2 </t>
  </si>
  <si>
    <t xml:space="preserve">9 : 3 </t>
  </si>
  <si>
    <t xml:space="preserve">7 : 5 </t>
  </si>
  <si>
    <t xml:space="preserve">3 : 1 </t>
  </si>
  <si>
    <t xml:space="preserve">7 : 2 </t>
  </si>
  <si>
    <t xml:space="preserve">8 : 3 </t>
  </si>
  <si>
    <t xml:space="preserve">10 : 6 </t>
  </si>
  <si>
    <t xml:space="preserve">Zmenši číslo 10           v pomere: </t>
  </si>
  <si>
    <t xml:space="preserve">Zväčši číslo 5              v pomere: </t>
  </si>
  <si>
    <t xml:space="preserve">Zmenši číslo 40          v pomere: </t>
  </si>
  <si>
    <t xml:space="preserve">52 m </t>
  </si>
  <si>
    <t xml:space="preserve">6 m </t>
  </si>
  <si>
    <t xml:space="preserve">730 dm </t>
  </si>
  <si>
    <t>0,6 km</t>
  </si>
  <si>
    <t>Máme mapu s mierkou 1:300 000. Urči, koľko km je to v skutočnosti, ak na mape je to:</t>
  </si>
  <si>
    <t>6  cm</t>
  </si>
  <si>
    <t>8 mm</t>
  </si>
  <si>
    <t>0,5 dm</t>
  </si>
  <si>
    <t>0,9 cm</t>
  </si>
  <si>
    <t>Máme plán s mierkou 1:1000. Urči, koľko cm je to na pláne, ak v skutočnosti to je:</t>
  </si>
  <si>
    <t xml:space="preserve">Zväčši číslo 30              v pomere: </t>
  </si>
</sst>
</file>

<file path=xl/styles.xml><?xml version="1.0" encoding="utf-8"?>
<styleSheet xmlns="http://schemas.openxmlformats.org/spreadsheetml/2006/main">
  <numFmts count="1">
    <numFmt numFmtId="164" formatCode="0.0"/>
  </numFmts>
  <fonts count="18">
    <font>
      <sz val="11"/>
      <color theme="1"/>
      <name val="Calibri"/>
      <family val="2"/>
      <charset val="238"/>
      <scheme val="minor"/>
    </font>
    <font>
      <sz val="16"/>
      <color theme="0"/>
      <name val="Calibri"/>
      <family val="2"/>
      <charset val="238"/>
      <scheme val="minor"/>
    </font>
    <font>
      <b/>
      <sz val="16"/>
      <color theme="9" tint="-0.499984740745262"/>
      <name val="Calibri"/>
      <family val="2"/>
      <charset val="238"/>
      <scheme val="minor"/>
    </font>
    <font>
      <b/>
      <sz val="24"/>
      <color rgb="FFFFFF00"/>
      <name val="Calibri"/>
      <family val="2"/>
      <charset val="238"/>
      <scheme val="minor"/>
    </font>
    <font>
      <sz val="24"/>
      <color theme="0"/>
      <name val="Calibri"/>
      <family val="2"/>
      <charset val="238"/>
      <scheme val="minor"/>
    </font>
    <font>
      <sz val="24"/>
      <color theme="1"/>
      <name val="Calibri"/>
      <family val="2"/>
      <charset val="238"/>
      <scheme val="minor"/>
    </font>
    <font>
      <sz val="24"/>
      <color rgb="FFFFFF00"/>
      <name val="Calibri"/>
      <family val="2"/>
      <charset val="238"/>
      <scheme val="minor"/>
    </font>
    <font>
      <b/>
      <sz val="24"/>
      <color theme="9" tint="-0.499984740745262"/>
      <name val="Calibri"/>
      <family val="2"/>
      <charset val="238"/>
      <scheme val="minor"/>
    </font>
    <font>
      <b/>
      <sz val="11"/>
      <color theme="9" tint="-0.499984740745262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4"/>
      <color theme="9" tint="-0.249977111117893"/>
      <name val="Calibri"/>
      <family val="2"/>
      <charset val="238"/>
      <scheme val="minor"/>
    </font>
    <font>
      <i/>
      <sz val="24"/>
      <color theme="8" tint="0.79998168889431442"/>
      <name val="Calibri"/>
      <family val="2"/>
      <charset val="238"/>
      <scheme val="minor"/>
    </font>
    <font>
      <i/>
      <sz val="22"/>
      <color theme="8" tint="0.79998168889431442"/>
      <name val="Calibri"/>
      <family val="2"/>
      <charset val="238"/>
      <scheme val="minor"/>
    </font>
    <font>
      <sz val="22"/>
      <color rgb="FFFFFF00"/>
      <name val="Calibri"/>
      <family val="2"/>
      <charset val="238"/>
      <scheme val="minor"/>
    </font>
    <font>
      <sz val="20"/>
      <color rgb="FFFFFF00"/>
      <name val="Calibri"/>
      <family val="2"/>
      <charset val="238"/>
      <scheme val="minor"/>
    </font>
    <font>
      <sz val="18"/>
      <color rgb="FFFFFF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gradientFill degree="90">
        <stop position="0">
          <color rgb="FFFFC000"/>
        </stop>
        <stop position="1">
          <color theme="9" tint="-0.25098422193060094"/>
        </stop>
      </gradientFill>
    </fill>
    <fill>
      <gradientFill degree="90">
        <stop position="0">
          <color theme="5" tint="-0.49803155613879818"/>
        </stop>
        <stop position="0.5">
          <color theme="9" tint="-0.25098422193060094"/>
        </stop>
        <stop position="1">
          <color theme="5" tint="-0.49803155613879818"/>
        </stop>
      </gradient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6337778862885"/>
        <bgColor indexed="64"/>
      </patternFill>
    </fill>
    <fill>
      <gradientFill degree="90">
        <stop position="0">
          <color rgb="FF00B0F0"/>
        </stop>
        <stop position="0.5">
          <color theme="0"/>
        </stop>
        <stop position="1">
          <color rgb="FF00B0F0"/>
        </stop>
      </gradientFill>
    </fill>
    <fill>
      <gradientFill degree="90">
        <stop position="0">
          <color theme="9" tint="-0.49803155613879818"/>
        </stop>
        <stop position="0.5">
          <color theme="9" tint="-0.25098422193060094"/>
        </stop>
        <stop position="1">
          <color theme="9" tint="-0.49803155613879818"/>
        </stop>
      </gradientFill>
    </fill>
  </fills>
  <borders count="13">
    <border>
      <left/>
      <right/>
      <top/>
      <bottom/>
      <diagonal/>
    </border>
    <border>
      <left style="thin">
        <color rgb="FFFFC000"/>
      </left>
      <right style="thin">
        <color rgb="FFFFC000"/>
      </right>
      <top style="thin">
        <color rgb="FFFFC000"/>
      </top>
      <bottom style="thin">
        <color rgb="FFFFC000"/>
      </bottom>
      <diagonal/>
    </border>
    <border>
      <left style="thin">
        <color rgb="FFFFC000"/>
      </left>
      <right/>
      <top style="thin">
        <color rgb="FFFFC000"/>
      </top>
      <bottom style="thin">
        <color rgb="FFFFC000"/>
      </bottom>
      <diagonal/>
    </border>
    <border>
      <left style="thin">
        <color theme="5" tint="-0.499984740745262"/>
      </left>
      <right style="thin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  <border>
      <left style="thin">
        <color rgb="FFFFFF00"/>
      </left>
      <right style="thin">
        <color rgb="FFFFFF00"/>
      </right>
      <top style="thin">
        <color rgb="FFFFFF00"/>
      </top>
      <bottom style="thin">
        <color rgb="FFFFFF00"/>
      </bottom>
      <diagonal/>
    </border>
    <border>
      <left/>
      <right style="thin">
        <color rgb="FFFFFF00"/>
      </right>
      <top style="thin">
        <color rgb="FFFFFF00"/>
      </top>
      <bottom style="thin">
        <color rgb="FFFFFF00"/>
      </bottom>
      <diagonal/>
    </border>
    <border>
      <left style="thin">
        <color rgb="FFFFFF00"/>
      </left>
      <right/>
      <top style="thin">
        <color rgb="FFFFFF00"/>
      </top>
      <bottom style="thin">
        <color rgb="FFFFFF00"/>
      </bottom>
      <diagonal/>
    </border>
    <border>
      <left style="thin">
        <color rgb="FFFFFF00"/>
      </left>
      <right style="thin">
        <color rgb="FFFFC000"/>
      </right>
      <top style="thin">
        <color rgb="FFFFFF00"/>
      </top>
      <bottom style="thin">
        <color rgb="FFFFFF00"/>
      </bottom>
      <diagonal/>
    </border>
    <border>
      <left style="thin">
        <color rgb="FFFFC000"/>
      </left>
      <right/>
      <top style="thin">
        <color rgb="FFFFFF00"/>
      </top>
      <bottom style="thin">
        <color rgb="FFFFFF00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rgb="FFFFFF00"/>
      </top>
      <bottom style="thin">
        <color rgb="FFFFFF00"/>
      </bottom>
      <diagonal/>
    </border>
    <border>
      <left/>
      <right style="thick">
        <color rgb="FFFFFF00"/>
      </right>
      <top style="thin">
        <color rgb="FFFFFF00"/>
      </top>
      <bottom style="thin">
        <color rgb="FFFFFF00"/>
      </bottom>
      <diagonal/>
    </border>
    <border>
      <left style="thick">
        <color rgb="FFFFFF00"/>
      </left>
      <right style="thin">
        <color rgb="FFFFFF00"/>
      </right>
      <top style="thin">
        <color rgb="FFFFFF00"/>
      </top>
      <bottom style="thin">
        <color rgb="FFFFFF00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3" borderId="12" xfId="0" applyFont="1" applyFill="1" applyBorder="1" applyAlignment="1" applyProtection="1">
      <alignment horizontal="center" vertical="center"/>
      <protection hidden="1"/>
    </xf>
    <xf numFmtId="0" fontId="4" fillId="3" borderId="1" xfId="0" applyFont="1" applyFill="1" applyBorder="1" applyAlignment="1">
      <alignment horizontal="right" vertical="center"/>
    </xf>
    <xf numFmtId="0" fontId="5" fillId="0" borderId="0" xfId="0" applyFont="1"/>
    <xf numFmtId="0" fontId="6" fillId="3" borderId="2" xfId="0" applyFont="1" applyFill="1" applyBorder="1" applyAlignment="1" applyProtection="1">
      <alignment horizontal="right" vertical="center"/>
      <protection locked="0"/>
    </xf>
    <xf numFmtId="0" fontId="6" fillId="3" borderId="8" xfId="0" applyFont="1" applyFill="1" applyBorder="1" applyAlignment="1" applyProtection="1">
      <alignment horizontal="right" vertical="center"/>
      <protection locked="0"/>
    </xf>
    <xf numFmtId="0" fontId="6" fillId="3" borderId="6" xfId="0" applyFont="1" applyFill="1" applyBorder="1" applyAlignment="1" applyProtection="1">
      <alignment horizontal="right"/>
      <protection locked="0"/>
    </xf>
    <xf numFmtId="0" fontId="6" fillId="3" borderId="6" xfId="0" applyFont="1" applyFill="1" applyBorder="1" applyProtection="1">
      <protection locked="0"/>
    </xf>
    <xf numFmtId="0" fontId="4" fillId="3" borderId="12" xfId="0" applyFont="1" applyFill="1" applyBorder="1" applyAlignment="1" applyProtection="1">
      <alignment horizontal="center" vertical="center"/>
      <protection hidden="1"/>
    </xf>
    <xf numFmtId="9" fontId="4" fillId="3" borderId="12" xfId="0" applyNumberFormat="1" applyFont="1" applyFill="1" applyBorder="1" applyAlignment="1" applyProtection="1">
      <alignment horizontal="center" vertical="center"/>
      <protection hidden="1"/>
    </xf>
    <xf numFmtId="0" fontId="9" fillId="0" borderId="0" xfId="0" applyFont="1" applyFill="1" applyAlignment="1"/>
    <xf numFmtId="0" fontId="10" fillId="0" borderId="0" xfId="0" applyFont="1"/>
    <xf numFmtId="0" fontId="11" fillId="0" borderId="0" xfId="0" applyFont="1"/>
    <xf numFmtId="0" fontId="12" fillId="4" borderId="3" xfId="0" applyFont="1" applyFill="1" applyBorder="1" applyAlignment="1" applyProtection="1">
      <alignment horizontal="center" vertical="center"/>
      <protection hidden="1"/>
    </xf>
    <xf numFmtId="0" fontId="12" fillId="5" borderId="9" xfId="0" applyFont="1" applyFill="1" applyBorder="1" applyAlignment="1" applyProtection="1">
      <alignment horizontal="center" vertical="center"/>
      <protection hidden="1"/>
    </xf>
    <xf numFmtId="49" fontId="4" fillId="3" borderId="7" xfId="0" applyNumberFormat="1" applyFont="1" applyFill="1" applyBorder="1" applyAlignment="1">
      <alignment horizontal="center" vertical="center"/>
    </xf>
    <xf numFmtId="49" fontId="4" fillId="3" borderId="4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1" fillId="2" borderId="0" xfId="0" applyFont="1" applyFill="1" applyAlignment="1">
      <alignment horizontal="center"/>
    </xf>
    <xf numFmtId="0" fontId="14" fillId="3" borderId="0" xfId="0" applyFont="1" applyFill="1" applyAlignment="1">
      <alignment horizontal="center" wrapText="1"/>
    </xf>
    <xf numFmtId="0" fontId="13" fillId="3" borderId="0" xfId="0" applyFont="1" applyFill="1" applyAlignment="1">
      <alignment horizontal="center" wrapText="1"/>
    </xf>
    <xf numFmtId="0" fontId="13" fillId="7" borderId="0" xfId="0" applyFont="1" applyFill="1" applyAlignment="1">
      <alignment horizontal="center"/>
    </xf>
    <xf numFmtId="0" fontId="4" fillId="3" borderId="6" xfId="0" applyFont="1" applyFill="1" applyBorder="1" applyAlignment="1">
      <alignment horizontal="right" vertical="center"/>
    </xf>
    <xf numFmtId="0" fontId="4" fillId="3" borderId="5" xfId="0" applyFont="1" applyFill="1" applyBorder="1" applyAlignment="1">
      <alignment horizontal="right" vertical="center"/>
    </xf>
    <xf numFmtId="0" fontId="7" fillId="6" borderId="6" xfId="0" applyFont="1" applyFill="1" applyBorder="1" applyAlignment="1">
      <alignment horizontal="center" vertical="center"/>
    </xf>
    <xf numFmtId="0" fontId="7" fillId="6" borderId="1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8" fillId="6" borderId="6" xfId="0" applyFont="1" applyFill="1" applyBorder="1" applyAlignment="1">
      <alignment horizontal="center"/>
    </xf>
    <xf numFmtId="0" fontId="8" fillId="6" borderId="10" xfId="0" applyFont="1" applyFill="1" applyBorder="1" applyAlignment="1">
      <alignment horizontal="center"/>
    </xf>
    <xf numFmtId="0" fontId="8" fillId="6" borderId="11" xfId="0" applyFont="1" applyFill="1" applyBorder="1" applyAlignment="1">
      <alignment horizontal="center"/>
    </xf>
    <xf numFmtId="0" fontId="2" fillId="6" borderId="6" xfId="0" applyFont="1" applyFill="1" applyBorder="1" applyAlignment="1">
      <alignment horizontal="center"/>
    </xf>
    <xf numFmtId="0" fontId="2" fillId="6" borderId="10" xfId="0" applyFont="1" applyFill="1" applyBorder="1" applyAlignment="1">
      <alignment horizontal="center"/>
    </xf>
    <xf numFmtId="0" fontId="2" fillId="6" borderId="11" xfId="0" applyFont="1" applyFill="1" applyBorder="1" applyAlignment="1">
      <alignment horizontal="center"/>
    </xf>
    <xf numFmtId="0" fontId="14" fillId="3" borderId="0" xfId="0" applyFont="1" applyFill="1" applyAlignment="1">
      <alignment horizontal="center"/>
    </xf>
    <xf numFmtId="164" fontId="17" fillId="3" borderId="4" xfId="0" applyNumberFormat="1" applyFont="1" applyFill="1" applyBorder="1" applyAlignment="1" applyProtection="1">
      <alignment horizontal="left" vertical="center"/>
      <protection locked="0"/>
    </xf>
    <xf numFmtId="1" fontId="16" fillId="3" borderId="4" xfId="0" applyNumberFormat="1" applyFont="1" applyFill="1" applyBorder="1" applyAlignment="1" applyProtection="1">
      <alignment horizontal="left" vertical="center"/>
      <protection locked="0"/>
    </xf>
    <xf numFmtId="1" fontId="15" fillId="3" borderId="4" xfId="0" applyNumberFormat="1" applyFont="1" applyFill="1" applyBorder="1" applyAlignment="1" applyProtection="1">
      <alignment horizontal="left" vertical="center"/>
      <protection locked="0"/>
    </xf>
    <xf numFmtId="0" fontId="17" fillId="3" borderId="6" xfId="0" applyFont="1" applyFill="1" applyBorder="1" applyProtection="1">
      <protection locked="0"/>
    </xf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gif"/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846333</xdr:colOff>
      <xdr:row>1</xdr:row>
      <xdr:rowOff>238664</xdr:rowOff>
    </xdr:from>
    <xdr:ext cx="6479787" cy="937629"/>
    <xdr:sp macro="" textlink="">
      <xdr:nvSpPr>
        <xdr:cNvPr id="2" name="Obdĺžnik 1"/>
        <xdr:cNvSpPr/>
      </xdr:nvSpPr>
      <xdr:spPr>
        <a:xfrm>
          <a:off x="1036833" y="562514"/>
          <a:ext cx="6479787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pPr algn="ctr"/>
          <a:r>
            <a:rPr lang="sk-SK" sz="5400" b="1" cap="none" spc="0">
              <a:ln w="11430"/>
              <a:gradFill>
                <a:gsLst>
                  <a:gs pos="0">
                    <a:schemeClr val="accent6">
                      <a:tint val="90000"/>
                      <a:satMod val="120000"/>
                    </a:schemeClr>
                  </a:gs>
                  <a:gs pos="25000">
                    <a:schemeClr val="accent6">
                      <a:tint val="93000"/>
                      <a:satMod val="120000"/>
                    </a:schemeClr>
                  </a:gs>
                  <a:gs pos="50000">
                    <a:schemeClr val="accent6">
                      <a:shade val="89000"/>
                      <a:satMod val="110000"/>
                    </a:schemeClr>
                  </a:gs>
                  <a:gs pos="75000">
                    <a:schemeClr val="accent6">
                      <a:tint val="93000"/>
                      <a:satMod val="120000"/>
                    </a:schemeClr>
                  </a:gs>
                  <a:gs pos="100000">
                    <a:schemeClr val="accent6">
                      <a:tint val="90000"/>
                      <a:satMod val="120000"/>
                    </a:schemeClr>
                  </a:gs>
                </a:gsLst>
                <a:lin ang="5400000"/>
              </a:gradFill>
              <a:effectLst>
                <a:glow rad="228600">
                  <a:schemeClr val="accent5">
                    <a:satMod val="175000"/>
                    <a:alpha val="40000"/>
                  </a:schemeClr>
                </a:glow>
                <a:outerShdw blurRad="80000" dist="40000" dir="5040000" algn="tl">
                  <a:srgbClr val="000000">
                    <a:alpha val="30000"/>
                  </a:srgbClr>
                </a:outerShdw>
              </a:effectLst>
            </a:rPr>
            <a:t>Hráme sa s pomerom</a:t>
          </a:r>
        </a:p>
      </xdr:txBody>
    </xdr:sp>
    <xdr:clientData/>
  </xdr:oneCellAnchor>
  <xdr:twoCellAnchor editAs="oneCell">
    <xdr:from>
      <xdr:col>10</xdr:col>
      <xdr:colOff>190500</xdr:colOff>
      <xdr:row>0</xdr:row>
      <xdr:rowOff>179938</xdr:rowOff>
    </xdr:from>
    <xdr:to>
      <xdr:col>13</xdr:col>
      <xdr:colOff>846113</xdr:colOff>
      <xdr:row>5</xdr:row>
      <xdr:rowOff>19050</xdr:rowOff>
    </xdr:to>
    <xdr:pic>
      <xdr:nvPicPr>
        <xdr:cNvPr id="6" name="Obrázok 5" descr="127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flipH="1">
          <a:off x="7372350" y="179938"/>
          <a:ext cx="1789088" cy="1582187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0</xdr:col>
      <xdr:colOff>390525</xdr:colOff>
      <xdr:row>1</xdr:row>
      <xdr:rowOff>16211</xdr:rowOff>
    </xdr:from>
    <xdr:to>
      <xdr:col>1</xdr:col>
      <xdr:colOff>952501</xdr:colOff>
      <xdr:row>4</xdr:row>
      <xdr:rowOff>47625</xdr:rowOff>
    </xdr:to>
    <xdr:pic>
      <xdr:nvPicPr>
        <xdr:cNvPr id="7" name="Obrázok 6" descr="134.gi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90525" y="368636"/>
          <a:ext cx="952501" cy="1317289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5</xdr:col>
      <xdr:colOff>542925</xdr:colOff>
      <xdr:row>26</xdr:row>
      <xdr:rowOff>285750</xdr:rowOff>
    </xdr:from>
    <xdr:to>
      <xdr:col>5</xdr:col>
      <xdr:colOff>1495426</xdr:colOff>
      <xdr:row>29</xdr:row>
      <xdr:rowOff>317164</xdr:rowOff>
    </xdr:to>
    <xdr:pic>
      <xdr:nvPicPr>
        <xdr:cNvPr id="5" name="Obrázok 4" descr="134.gi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267075" y="11001375"/>
          <a:ext cx="952501" cy="1317289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10</xdr:col>
      <xdr:colOff>9526</xdr:colOff>
      <xdr:row>26</xdr:row>
      <xdr:rowOff>276225</xdr:rowOff>
    </xdr:from>
    <xdr:to>
      <xdr:col>12</xdr:col>
      <xdr:colOff>219075</xdr:colOff>
      <xdr:row>29</xdr:row>
      <xdr:rowOff>307639</xdr:rowOff>
    </xdr:to>
    <xdr:pic>
      <xdr:nvPicPr>
        <xdr:cNvPr id="8" name="Obrázok 7" descr="134.gi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 flipH="1">
          <a:off x="6838951" y="10991850"/>
          <a:ext cx="981074" cy="1317289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0"/>
  <sheetViews>
    <sheetView showGridLines="0" tabSelected="1" zoomScaleNormal="100" workbookViewId="0">
      <pane ySplit="5" topLeftCell="A8" activePane="bottomLeft" state="frozen"/>
      <selection pane="bottomLeft" activeCell="I1" sqref="I1"/>
    </sheetView>
  </sheetViews>
  <sheetFormatPr defaultColWidth="12.85546875" defaultRowHeight="33.75" customHeight="1"/>
  <cols>
    <col min="1" max="1" width="2.85546875" style="3" customWidth="1"/>
    <col min="2" max="2" width="21" style="3" customWidth="1"/>
    <col min="3" max="3" width="7" style="3" customWidth="1"/>
    <col min="4" max="5" width="5.5703125" style="3" customWidth="1"/>
    <col min="6" max="6" width="23.42578125" style="3" customWidth="1"/>
    <col min="7" max="7" width="6.5703125" style="3" customWidth="1"/>
    <col min="8" max="8" width="5.85546875" style="3" customWidth="1"/>
    <col min="9" max="9" width="5.140625" style="3" customWidth="1"/>
    <col min="10" max="10" width="24.7109375" style="3" customWidth="1"/>
    <col min="11" max="11" width="6.140625" style="3" customWidth="1"/>
    <col min="12" max="13" width="5.42578125" style="3" customWidth="1"/>
    <col min="14" max="14" width="28" style="3" customWidth="1"/>
    <col min="15" max="15" width="6.140625" style="3" customWidth="1"/>
    <col min="16" max="16" width="5.5703125" style="3" customWidth="1"/>
    <col min="17" max="17" width="5.42578125" style="3" customWidth="1"/>
    <col min="18" max="19" width="3.28515625" style="3" hidden="1" customWidth="1"/>
    <col min="20" max="20" width="3.5703125" style="3" hidden="1" customWidth="1"/>
    <col min="21" max="21" width="3.140625" style="3" hidden="1" customWidth="1"/>
    <col min="22" max="16384" width="12.85546875" style="3"/>
  </cols>
  <sheetData>
    <row r="1" spans="1:21" ht="25.5" customHeight="1">
      <c r="A1" s="22" t="s">
        <v>0</v>
      </c>
      <c r="B1" s="22"/>
      <c r="C1" s="22"/>
    </row>
    <row r="5" spans="1:21" ht="10.5" customHeight="1"/>
    <row r="6" spans="1:21" ht="27" customHeight="1">
      <c r="B6" s="25" t="s">
        <v>18</v>
      </c>
      <c r="C6" s="25"/>
      <c r="D6" s="25"/>
      <c r="E6" s="25"/>
      <c r="F6" s="25"/>
      <c r="G6" s="25"/>
    </row>
    <row r="8" spans="1:21" ht="33.75" customHeight="1">
      <c r="B8" s="2" t="s">
        <v>6</v>
      </c>
      <c r="C8" s="4"/>
      <c r="D8" s="17"/>
      <c r="F8" s="2" t="s">
        <v>7</v>
      </c>
      <c r="G8" s="4"/>
      <c r="H8" s="18"/>
      <c r="J8" s="2" t="s">
        <v>8</v>
      </c>
      <c r="K8" s="4"/>
      <c r="L8" s="18"/>
      <c r="N8" s="2" t="s">
        <v>9</v>
      </c>
      <c r="O8" s="4"/>
      <c r="P8" s="18"/>
      <c r="R8" s="12"/>
      <c r="S8" s="13">
        <f>IF(C8=1,1,0)</f>
        <v>0</v>
      </c>
      <c r="T8" s="13">
        <f>IF(G8=3,1,0)</f>
        <v>0</v>
      </c>
      <c r="U8" s="12"/>
    </row>
    <row r="9" spans="1:21" ht="33.75" customHeight="1">
      <c r="R9" s="12"/>
      <c r="S9" s="13">
        <f>IF(K8=7,1,0)</f>
        <v>0</v>
      </c>
      <c r="T9" s="13">
        <f>IF(O8=5,1,0)</f>
        <v>0</v>
      </c>
      <c r="U9" s="12"/>
    </row>
    <row r="10" spans="1:21" ht="63" customHeight="1">
      <c r="B10" s="23" t="s">
        <v>29</v>
      </c>
      <c r="C10" s="23"/>
      <c r="D10" s="23"/>
      <c r="E10" s="10"/>
      <c r="F10" s="24" t="s">
        <v>27</v>
      </c>
      <c r="G10" s="24"/>
      <c r="H10" s="24"/>
      <c r="I10" s="11"/>
      <c r="J10" s="24" t="s">
        <v>28</v>
      </c>
      <c r="K10" s="24"/>
      <c r="L10" s="24"/>
      <c r="M10" s="11"/>
      <c r="N10" s="24" t="s">
        <v>40</v>
      </c>
      <c r="O10" s="24"/>
      <c r="P10" s="24"/>
      <c r="R10" s="12"/>
      <c r="S10" s="12"/>
      <c r="T10" s="12"/>
      <c r="U10" s="12"/>
    </row>
    <row r="11" spans="1:21" ht="33.75" customHeight="1">
      <c r="R11" s="12"/>
      <c r="S11" s="12"/>
      <c r="T11" s="12"/>
      <c r="U11" s="12"/>
    </row>
    <row r="12" spans="1:21" ht="33.75" customHeight="1">
      <c r="B12" s="15" t="s">
        <v>10</v>
      </c>
      <c r="C12" s="5"/>
      <c r="D12" s="19"/>
      <c r="F12" s="16" t="s">
        <v>14</v>
      </c>
      <c r="G12" s="6"/>
      <c r="H12" s="20"/>
      <c r="J12" s="16" t="s">
        <v>19</v>
      </c>
      <c r="K12" s="6"/>
      <c r="L12" s="21"/>
      <c r="N12" s="16" t="s">
        <v>23</v>
      </c>
      <c r="O12" s="7"/>
      <c r="P12" s="20"/>
      <c r="R12" s="13">
        <f>IF(C12=20,1,0)</f>
        <v>0</v>
      </c>
      <c r="S12" s="13">
        <f>IF(G12=4,1,0)</f>
        <v>0</v>
      </c>
      <c r="T12" s="13">
        <f>IF(K12=10,1,0)</f>
        <v>0</v>
      </c>
      <c r="U12" s="13">
        <f>IF(O12=90,1,0)</f>
        <v>0</v>
      </c>
    </row>
    <row r="13" spans="1:21" ht="33.75" customHeight="1">
      <c r="B13" s="15" t="s">
        <v>11</v>
      </c>
      <c r="C13" s="5"/>
      <c r="D13" s="19"/>
      <c r="F13" s="16" t="s">
        <v>15</v>
      </c>
      <c r="G13" s="6"/>
      <c r="H13" s="20"/>
      <c r="J13" s="16" t="s">
        <v>20</v>
      </c>
      <c r="K13" s="6"/>
      <c r="L13" s="21"/>
      <c r="N13" s="16" t="s">
        <v>24</v>
      </c>
      <c r="O13" s="41"/>
      <c r="P13" s="20"/>
      <c r="R13" s="13">
        <f>IF(C13=5,1,0)</f>
        <v>0</v>
      </c>
      <c r="S13" s="13">
        <f>IF(G13=3,1,0)</f>
        <v>0</v>
      </c>
      <c r="T13" s="13">
        <f>IF(K13=15,1,0)</f>
        <v>0</v>
      </c>
      <c r="U13" s="13">
        <f>IF(O13=105,1,0)</f>
        <v>0</v>
      </c>
    </row>
    <row r="14" spans="1:21" ht="33.75" customHeight="1">
      <c r="B14" s="15" t="s">
        <v>12</v>
      </c>
      <c r="C14" s="5"/>
      <c r="D14" s="19"/>
      <c r="F14" s="16" t="s">
        <v>16</v>
      </c>
      <c r="G14" s="6"/>
      <c r="H14" s="20"/>
      <c r="J14" s="16" t="s">
        <v>21</v>
      </c>
      <c r="K14" s="6"/>
      <c r="L14" s="21"/>
      <c r="N14" s="16" t="s">
        <v>25</v>
      </c>
      <c r="O14" s="7"/>
      <c r="P14" s="20"/>
      <c r="R14" s="13">
        <f>IF(C14=8,1,0)</f>
        <v>0</v>
      </c>
      <c r="S14" s="13">
        <f>IF(G14=5,1,0)</f>
        <v>0</v>
      </c>
      <c r="T14" s="13">
        <f>IF(K14=15,1,0)</f>
        <v>0</v>
      </c>
      <c r="U14" s="13">
        <f>IF(O14=80,1,0)</f>
        <v>0</v>
      </c>
    </row>
    <row r="15" spans="1:21" ht="33.75" customHeight="1">
      <c r="B15" s="15" t="s">
        <v>13</v>
      </c>
      <c r="C15" s="5"/>
      <c r="D15" s="19"/>
      <c r="F15" s="16" t="s">
        <v>17</v>
      </c>
      <c r="G15" s="6"/>
      <c r="H15" s="20"/>
      <c r="J15" s="16" t="s">
        <v>22</v>
      </c>
      <c r="K15" s="6"/>
      <c r="L15" s="21"/>
      <c r="N15" s="16" t="s">
        <v>26</v>
      </c>
      <c r="O15" s="7"/>
      <c r="P15" s="20"/>
      <c r="R15" s="13">
        <f>IF(C15=4,1,0)</f>
        <v>0</v>
      </c>
      <c r="S15" s="13">
        <f>IF(G15=5,1,0)</f>
        <v>0</v>
      </c>
      <c r="T15" s="13">
        <f>IF(K15=7,1,0)</f>
        <v>0</v>
      </c>
      <c r="U15" s="13">
        <f>IF(O15=50,1,0)</f>
        <v>0</v>
      </c>
    </row>
    <row r="16" spans="1:21" ht="33.75" customHeight="1">
      <c r="R16" s="12"/>
      <c r="S16" s="12"/>
      <c r="T16" s="12"/>
      <c r="U16" s="12"/>
    </row>
    <row r="17" spans="2:21" ht="33.75" customHeight="1">
      <c r="B17" s="37" t="s">
        <v>39</v>
      </c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R17" s="12"/>
      <c r="S17" s="12"/>
      <c r="T17" s="12"/>
      <c r="U17" s="12"/>
    </row>
    <row r="18" spans="2:21" ht="33.75" customHeight="1">
      <c r="R18" s="12"/>
      <c r="S18" s="12"/>
      <c r="T18" s="12"/>
      <c r="U18" s="12"/>
    </row>
    <row r="19" spans="2:21" ht="33.75" customHeight="1">
      <c r="B19" s="26" t="s">
        <v>30</v>
      </c>
      <c r="C19" s="27"/>
      <c r="D19" s="38"/>
      <c r="F19" s="26" t="s">
        <v>31</v>
      </c>
      <c r="G19" s="27"/>
      <c r="H19" s="38"/>
      <c r="J19" s="26" t="s">
        <v>32</v>
      </c>
      <c r="K19" s="27"/>
      <c r="L19" s="38"/>
      <c r="N19" s="26" t="s">
        <v>33</v>
      </c>
      <c r="O19" s="27"/>
      <c r="P19" s="39"/>
      <c r="R19" s="14">
        <f>IF(D19=5.2,1,0)</f>
        <v>0</v>
      </c>
      <c r="S19" s="14">
        <f>IF(H19=0.6,1,0)</f>
        <v>0</v>
      </c>
      <c r="T19" s="14">
        <f>IF(L19=7.3,1,0)</f>
        <v>0</v>
      </c>
      <c r="U19" s="14">
        <f>IF(P19=60,1,0)</f>
        <v>0</v>
      </c>
    </row>
    <row r="20" spans="2:21" ht="33.75" customHeight="1">
      <c r="R20" s="12"/>
      <c r="S20" s="12"/>
      <c r="T20" s="12"/>
      <c r="U20" s="12"/>
    </row>
    <row r="21" spans="2:21" ht="33.75" customHeight="1">
      <c r="B21" s="37" t="s">
        <v>34</v>
      </c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R21" s="12"/>
      <c r="S21" s="12"/>
      <c r="T21" s="12"/>
      <c r="U21" s="12"/>
    </row>
    <row r="22" spans="2:21" ht="33.75" customHeight="1">
      <c r="R22" s="12"/>
      <c r="S22" s="12"/>
      <c r="T22" s="12"/>
      <c r="U22" s="12"/>
    </row>
    <row r="23" spans="2:21" ht="33.75" customHeight="1">
      <c r="B23" s="26" t="s">
        <v>35</v>
      </c>
      <c r="C23" s="27"/>
      <c r="D23" s="40"/>
      <c r="F23" s="26" t="s">
        <v>36</v>
      </c>
      <c r="G23" s="27"/>
      <c r="H23" s="38"/>
      <c r="J23" s="26" t="s">
        <v>37</v>
      </c>
      <c r="K23" s="27"/>
      <c r="L23" s="39"/>
      <c r="N23" s="26" t="s">
        <v>38</v>
      </c>
      <c r="O23" s="27"/>
      <c r="P23" s="38"/>
      <c r="R23" s="14">
        <f>IF(D23=18,1,0)</f>
        <v>0</v>
      </c>
      <c r="S23" s="14">
        <f>IF(H23=2.4,1,0)</f>
        <v>0</v>
      </c>
      <c r="T23" s="14">
        <f>IF(L23=15,1,0)</f>
        <v>0</v>
      </c>
      <c r="U23" s="14">
        <f>IF(P23=2.7,1,0)</f>
        <v>0</v>
      </c>
    </row>
    <row r="24" spans="2:21" ht="33.75" customHeight="1">
      <c r="R24" s="12"/>
      <c r="S24" s="12"/>
      <c r="T24" s="12"/>
      <c r="U24" s="12"/>
    </row>
    <row r="25" spans="2:21" ht="33.75" customHeight="1">
      <c r="F25" s="28" t="s">
        <v>1</v>
      </c>
      <c r="G25" s="29"/>
      <c r="H25" s="29"/>
      <c r="I25" s="29"/>
      <c r="J25" s="29"/>
      <c r="K25" s="29"/>
      <c r="L25" s="30"/>
    </row>
    <row r="27" spans="2:21" ht="33.75" customHeight="1">
      <c r="G27" s="31" t="s">
        <v>3</v>
      </c>
      <c r="H27" s="32"/>
      <c r="I27" s="33"/>
      <c r="J27" s="8">
        <v>28</v>
      </c>
    </row>
    <row r="28" spans="2:21" ht="33.75" customHeight="1">
      <c r="G28" s="34" t="s">
        <v>2</v>
      </c>
      <c r="H28" s="35"/>
      <c r="I28" s="36"/>
      <c r="J28" s="8">
        <f>SUM(S8:T9)+SUM(R12:U15)+SUM(R19:U19)+SUM(R23:U23)</f>
        <v>0</v>
      </c>
    </row>
    <row r="29" spans="2:21" ht="33.75" customHeight="1">
      <c r="G29" s="34" t="s">
        <v>4</v>
      </c>
      <c r="H29" s="35"/>
      <c r="I29" s="36"/>
      <c r="J29" s="9">
        <f>J28/J27</f>
        <v>0</v>
      </c>
    </row>
    <row r="30" spans="2:21" ht="33.75" customHeight="1">
      <c r="G30" s="34" t="s">
        <v>5</v>
      </c>
      <c r="H30" s="35"/>
      <c r="I30" s="36"/>
      <c r="J30" s="1">
        <f>IF(J28&gt;=26,1,IF(J28&gt;=21,2,IF(J28&gt;=14,3,IF(J28&gt;=7,4,IF(J28&gt;=0,5)))))</f>
        <v>5</v>
      </c>
    </row>
  </sheetData>
  <sheetProtection password="86A5" sheet="1" objects="1" scenarios="1"/>
  <mergeCells count="21">
    <mergeCell ref="F25:L25"/>
    <mergeCell ref="G27:I27"/>
    <mergeCell ref="G28:I28"/>
    <mergeCell ref="G29:I29"/>
    <mergeCell ref="G30:I30"/>
    <mergeCell ref="B23:C23"/>
    <mergeCell ref="N23:O23"/>
    <mergeCell ref="F23:G23"/>
    <mergeCell ref="J23:K23"/>
    <mergeCell ref="B21:N21"/>
    <mergeCell ref="B19:C19"/>
    <mergeCell ref="F19:G19"/>
    <mergeCell ref="J19:K19"/>
    <mergeCell ref="N19:O19"/>
    <mergeCell ref="B17:N17"/>
    <mergeCell ref="A1:C1"/>
    <mergeCell ref="B10:D10"/>
    <mergeCell ref="F10:H10"/>
    <mergeCell ref="J10:L10"/>
    <mergeCell ref="N10:P10"/>
    <mergeCell ref="B6:G6"/>
  </mergeCells>
  <pageMargins left="0.7" right="0.7" top="0.75" bottom="0.75" header="0.3" footer="0.3"/>
  <pageSetup orientation="portrait" r:id="rId1"/>
  <drawing r:id="rId2"/>
  <picture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Megyesiová</dc:creator>
  <cp:lastModifiedBy>Ziak</cp:lastModifiedBy>
  <dcterms:created xsi:type="dcterms:W3CDTF">2009-12-15T21:24:34Z</dcterms:created>
  <dcterms:modified xsi:type="dcterms:W3CDTF">2011-05-10T20:25:04Z</dcterms:modified>
</cp:coreProperties>
</file>