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<sst xmlns="http://schemas.openxmlformats.org/spreadsheetml/2006/main" count="63" uniqueCount="36">
  <si>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 xml:space="preserve">                          RNDr. Marta Megyesiová</t>
  </si>
  <si>
    <t>10 mm =</t>
  </si>
  <si>
    <t>cm</t>
  </si>
  <si>
    <t>100 mm =</t>
  </si>
  <si>
    <t>1000 mm =</t>
  </si>
  <si>
    <t xml:space="preserve">10 cm =  </t>
  </si>
  <si>
    <t>mm</t>
  </si>
  <si>
    <t>dm</t>
  </si>
  <si>
    <t>m</t>
  </si>
  <si>
    <t>100 cm =</t>
  </si>
  <si>
    <t xml:space="preserve">1000 cm =  </t>
  </si>
  <si>
    <t>10 dm =</t>
  </si>
  <si>
    <t>100 dm =</t>
  </si>
  <si>
    <t>1000 dm =</t>
  </si>
  <si>
    <t>35 cm =</t>
  </si>
  <si>
    <t>430 mm =</t>
  </si>
  <si>
    <t>54 cm =</t>
  </si>
  <si>
    <t>61 m =</t>
  </si>
  <si>
    <t>87 m =</t>
  </si>
  <si>
    <t>3200 cm =</t>
  </si>
  <si>
    <t>9 dm =</t>
  </si>
  <si>
    <t>7 km =</t>
  </si>
  <si>
    <t>12 dm =</t>
  </si>
  <si>
    <t>Hodnotenie:</t>
  </si>
  <si>
    <t>desatina z metra =</t>
  </si>
  <si>
    <t>tisícina z kilometra =</t>
  </si>
  <si>
    <t>desatina z centimetra =</t>
  </si>
  <si>
    <t>stotina z metra =</t>
  </si>
  <si>
    <t>desatina z decimetra =</t>
  </si>
  <si>
    <t>1. Zopakuj si:                                                2. Precvič sa:</t>
  </si>
  <si>
    <t>3. Urči, koľko je:</t>
  </si>
  <si>
    <t>Ako sa ti darilo?</t>
  </si>
  <si>
    <t>Môžeš získať:</t>
  </si>
  <si>
    <t>Získal si:</t>
  </si>
  <si>
    <t>Úspešnosť:</t>
  </si>
  <si>
    <t>ZNÁMKA: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</si>
</sst>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5">
    <font>
      <sz val="11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20"/>
      <color indexed="4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54"/>
      <color indexed="5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24" borderId="1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24" borderId="1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24" borderId="11" xfId="0" applyFont="1" applyFill="1" applyBorder="1" applyAlignment="1" applyProtection="1">
      <alignment horizontal="center"/>
      <protection hidden="1"/>
    </xf>
    <xf numFmtId="9" fontId="3" fillId="24" borderId="11" xfId="0" applyNumberFormat="1" applyFont="1" applyFill="1" applyBorder="1" applyAlignment="1" applyProtection="1">
      <alignment horizontal="center"/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0" fontId="6" fillId="25" borderId="12" xfId="0" applyFont="1" applyFill="1" applyBorder="1" applyAlignment="1" applyProtection="1">
      <alignment horizontal="center"/>
      <protection hidden="1"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1</xdr:row>
      <xdr:rowOff>238125</xdr:rowOff>
    </xdr:from>
    <xdr:ext cx="4438650" cy="914400"/>
    <xdr:sp>
      <xdr:nvSpPr>
        <xdr:cNvPr id="1" name="Obdĺžnik 1"/>
        <xdr:cNvSpPr>
          <a:spLocks/>
        </xdr:cNvSpPr>
      </xdr:nvSpPr>
      <xdr:spPr>
        <a:xfrm>
          <a:off x="1143000" y="495300"/>
          <a:ext cx="4438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Jednotky dĺžky</a:t>
          </a:r>
        </a:p>
      </xdr:txBody>
    </xdr:sp>
    <xdr:clientData/>
  </xdr:oneCellAnchor>
  <xdr:twoCellAnchor>
    <xdr:from>
      <xdr:col>7</xdr:col>
      <xdr:colOff>390525</xdr:colOff>
      <xdr:row>0</xdr:row>
      <xdr:rowOff>9525</xdr:rowOff>
    </xdr:from>
    <xdr:to>
      <xdr:col>11</xdr:col>
      <xdr:colOff>57150</xdr:colOff>
      <xdr:row>5</xdr:row>
      <xdr:rowOff>190500</xdr:rowOff>
    </xdr:to>
    <xdr:sp>
      <xdr:nvSpPr>
        <xdr:cNvPr id="2" name="Dvanásťcípa hviezda 12"/>
        <xdr:cNvSpPr>
          <a:spLocks/>
        </xdr:cNvSpPr>
      </xdr:nvSpPr>
      <xdr:spPr>
        <a:xfrm>
          <a:off x="6124575" y="9525"/>
          <a:ext cx="2838450" cy="2000250"/>
        </a:xfrm>
        <a:custGeom>
          <a:pathLst>
            <a:path h="2000250" w="2838451">
              <a:moveTo>
                <a:pt x="0" y="1000125"/>
              </a:moveTo>
              <a:lnTo>
                <a:pt x="391075" y="805986"/>
              </a:lnTo>
              <a:lnTo>
                <a:pt x="190140" y="500063"/>
              </a:lnTo>
              <a:lnTo>
                <a:pt x="666568" y="469728"/>
              </a:lnTo>
              <a:lnTo>
                <a:pt x="709613" y="133991"/>
              </a:lnTo>
              <a:lnTo>
                <a:pt x="1143734" y="275590"/>
              </a:lnTo>
              <a:lnTo>
                <a:pt x="1419226" y="0"/>
              </a:lnTo>
              <a:lnTo>
                <a:pt x="1694717" y="275590"/>
              </a:lnTo>
              <a:lnTo>
                <a:pt x="2128838" y="133991"/>
              </a:lnTo>
              <a:lnTo>
                <a:pt x="2171883" y="469728"/>
              </a:lnTo>
              <a:lnTo>
                <a:pt x="2648311" y="500063"/>
              </a:lnTo>
              <a:lnTo>
                <a:pt x="2447376" y="805986"/>
              </a:lnTo>
              <a:lnTo>
                <a:pt x="2838451" y="1000125"/>
              </a:lnTo>
              <a:lnTo>
                <a:pt x="2447376" y="1194264"/>
              </a:lnTo>
              <a:lnTo>
                <a:pt x="2648311" y="1500187"/>
              </a:lnTo>
              <a:lnTo>
                <a:pt x="2171883" y="1530522"/>
              </a:lnTo>
              <a:lnTo>
                <a:pt x="2128838" y="1866259"/>
              </a:lnTo>
              <a:lnTo>
                <a:pt x="1694717" y="1724660"/>
              </a:lnTo>
              <a:lnTo>
                <a:pt x="1419226" y="2000250"/>
              </a:lnTo>
              <a:lnTo>
                <a:pt x="1143734" y="1724660"/>
              </a:lnTo>
              <a:lnTo>
                <a:pt x="709613" y="1866259"/>
              </a:lnTo>
              <a:lnTo>
                <a:pt x="666568" y="1530522"/>
              </a:lnTo>
              <a:lnTo>
                <a:pt x="190140" y="1500187"/>
              </a:lnTo>
              <a:lnTo>
                <a:pt x="391075" y="1194264"/>
              </a:lnTo>
              <a:close/>
            </a:path>
          </a:pathLst>
        </a:custGeom>
        <a:blipFill>
          <a:blip r:embed="rId1"/>
          <a:srcRect/>
          <a:stretch>
            <a:fillRect/>
          </a:stretch>
        </a:blip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304800</xdr:colOff>
      <xdr:row>14</xdr:row>
      <xdr:rowOff>171450</xdr:rowOff>
    </xdr:from>
    <xdr:to>
      <xdr:col>14</xdr:col>
      <xdr:colOff>228600</xdr:colOff>
      <xdr:row>17</xdr:row>
      <xdr:rowOff>171450</xdr:rowOff>
    </xdr:to>
    <xdr:sp>
      <xdr:nvSpPr>
        <xdr:cNvPr id="3" name="16-cípa hviezda 15"/>
        <xdr:cNvSpPr>
          <a:spLocks/>
        </xdr:cNvSpPr>
      </xdr:nvSpPr>
      <xdr:spPr>
        <a:xfrm rot="1637109">
          <a:off x="9410700" y="5505450"/>
          <a:ext cx="1162050" cy="1171575"/>
        </a:xfrm>
        <a:prstGeom prst="star16">
          <a:avLst/>
        </a:prstGeom>
        <a:blipFill>
          <a:blip r:embed="rId2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27</xdr:row>
      <xdr:rowOff>85725</xdr:rowOff>
    </xdr:from>
    <xdr:to>
      <xdr:col>6</xdr:col>
      <xdr:colOff>438150</xdr:colOff>
      <xdr:row>30</xdr:row>
      <xdr:rowOff>304800</xdr:rowOff>
    </xdr:to>
    <xdr:sp>
      <xdr:nvSpPr>
        <xdr:cNvPr id="4" name="Dvanásťcípa hviezda 16"/>
        <xdr:cNvSpPr>
          <a:spLocks/>
        </xdr:cNvSpPr>
      </xdr:nvSpPr>
      <xdr:spPr>
        <a:xfrm flipH="1">
          <a:off x="3609975" y="10496550"/>
          <a:ext cx="1743075" cy="1390650"/>
        </a:xfrm>
        <a:custGeom>
          <a:pathLst>
            <a:path h="1390650" w="1743074">
              <a:moveTo>
                <a:pt x="0" y="695325"/>
              </a:moveTo>
              <a:lnTo>
                <a:pt x="240157" y="560352"/>
              </a:lnTo>
              <a:lnTo>
                <a:pt x="116764" y="347663"/>
              </a:lnTo>
              <a:lnTo>
                <a:pt x="409335" y="326573"/>
              </a:lnTo>
              <a:lnTo>
                <a:pt x="435769" y="93156"/>
              </a:lnTo>
              <a:lnTo>
                <a:pt x="702360" y="191601"/>
              </a:lnTo>
              <a:lnTo>
                <a:pt x="871537" y="0"/>
              </a:lnTo>
              <a:lnTo>
                <a:pt x="1040714" y="191601"/>
              </a:lnTo>
              <a:lnTo>
                <a:pt x="1307305" y="93156"/>
              </a:lnTo>
              <a:lnTo>
                <a:pt x="1333739" y="326573"/>
              </a:lnTo>
              <a:lnTo>
                <a:pt x="1626310" y="347663"/>
              </a:lnTo>
              <a:lnTo>
                <a:pt x="1502917" y="560352"/>
              </a:lnTo>
              <a:lnTo>
                <a:pt x="1743074" y="695325"/>
              </a:lnTo>
              <a:lnTo>
                <a:pt x="1502917" y="830298"/>
              </a:lnTo>
              <a:lnTo>
                <a:pt x="1626310" y="1042987"/>
              </a:lnTo>
              <a:lnTo>
                <a:pt x="1333739" y="1064077"/>
              </a:lnTo>
              <a:lnTo>
                <a:pt x="1307305" y="1297494"/>
              </a:lnTo>
              <a:lnTo>
                <a:pt x="1040714" y="1199049"/>
              </a:lnTo>
              <a:lnTo>
                <a:pt x="871537" y="1390650"/>
              </a:lnTo>
              <a:lnTo>
                <a:pt x="702360" y="1199049"/>
              </a:lnTo>
              <a:lnTo>
                <a:pt x="435769" y="1297494"/>
              </a:lnTo>
              <a:lnTo>
                <a:pt x="409335" y="1064077"/>
              </a:lnTo>
              <a:lnTo>
                <a:pt x="116764" y="1042987"/>
              </a:lnTo>
              <a:lnTo>
                <a:pt x="240157" y="830298"/>
              </a:lnTo>
              <a:close/>
            </a:path>
          </a:pathLst>
        </a:custGeom>
        <a:blipFill>
          <a:blip r:embed="rId3"/>
          <a:srcRect/>
          <a:stretch>
            <a:fillRect/>
          </a:stretch>
        </a:blip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selection activeCell="F18" sqref="F18"/>
    </sheetView>
  </sheetViews>
  <sheetFormatPr defaultColWidth="12.28125" defaultRowHeight="30.75" customHeight="1"/>
  <cols>
    <col min="10" max="10" width="16.7109375" style="0" bestFit="1" customWidth="1"/>
    <col min="11" max="11" width="6.28125" style="0" customWidth="1"/>
    <col min="12" max="12" width="3.00390625" style="0" customWidth="1"/>
    <col min="13" max="13" width="6.28125" style="0" customWidth="1"/>
  </cols>
  <sheetData>
    <row r="1" spans="1:4" ht="20.25" customHeight="1">
      <c r="A1" s="19" t="s">
        <v>0</v>
      </c>
      <c r="B1" s="19"/>
      <c r="C1" s="19"/>
      <c r="D1" s="19"/>
    </row>
    <row r="6" spans="2:13" ht="30.75" customHeight="1" thickBot="1">
      <c r="B6" s="21" t="s">
        <v>29</v>
      </c>
      <c r="C6" s="21"/>
      <c r="D6" s="21"/>
      <c r="E6" s="21"/>
      <c r="F6" s="21"/>
      <c r="G6" s="22"/>
      <c r="H6" s="22"/>
      <c r="I6" s="22"/>
      <c r="J6" s="4"/>
      <c r="K6" s="20" t="s">
        <v>23</v>
      </c>
      <c r="L6" s="20"/>
      <c r="M6" s="20"/>
    </row>
    <row r="7" spans="2:13" ht="30.75" customHeight="1" thickBot="1" thickTop="1">
      <c r="B7" s="1"/>
      <c r="C7" s="2" t="s">
        <v>1</v>
      </c>
      <c r="D7" s="16"/>
      <c r="E7" s="1" t="s">
        <v>2</v>
      </c>
      <c r="G7" s="6" t="s">
        <v>14</v>
      </c>
      <c r="H7" s="16"/>
      <c r="I7" s="7" t="s">
        <v>6</v>
      </c>
      <c r="J7" s="4"/>
      <c r="K7" s="11">
        <f>IF(D7=1,1,0)</f>
        <v>0</v>
      </c>
      <c r="L7" s="12"/>
      <c r="M7" s="11">
        <f>IF(H7=350,1,0)</f>
        <v>0</v>
      </c>
    </row>
    <row r="8" spans="2:13" ht="30.75" customHeight="1" thickBot="1" thickTop="1">
      <c r="B8" s="17" t="s">
        <v>3</v>
      </c>
      <c r="C8" s="18"/>
      <c r="D8" s="16"/>
      <c r="E8" s="1" t="s">
        <v>7</v>
      </c>
      <c r="F8" s="3"/>
      <c r="G8" s="6" t="s">
        <v>15</v>
      </c>
      <c r="H8" s="16"/>
      <c r="I8" s="7" t="s">
        <v>2</v>
      </c>
      <c r="J8" s="5"/>
      <c r="K8" s="11">
        <f>IF(D8=1,1,0)</f>
        <v>0</v>
      </c>
      <c r="L8" s="12"/>
      <c r="M8" s="11">
        <f>IF(H8=43,1,0)</f>
        <v>0</v>
      </c>
    </row>
    <row r="9" spans="2:13" ht="30.75" customHeight="1" thickBot="1" thickTop="1">
      <c r="B9" s="17" t="s">
        <v>4</v>
      </c>
      <c r="C9" s="18"/>
      <c r="D9" s="16"/>
      <c r="E9" s="1" t="s">
        <v>8</v>
      </c>
      <c r="F9" s="3"/>
      <c r="G9" s="6" t="s">
        <v>16</v>
      </c>
      <c r="H9" s="16"/>
      <c r="I9" s="7" t="s">
        <v>6</v>
      </c>
      <c r="J9" s="4"/>
      <c r="K9" s="11">
        <f>IF(D9=1,1,0)</f>
        <v>0</v>
      </c>
      <c r="L9" s="12"/>
      <c r="M9" s="11">
        <f>IF(H9=540,1,0)</f>
        <v>0</v>
      </c>
    </row>
    <row r="10" spans="2:13" ht="30.75" customHeight="1" thickBot="1" thickTop="1">
      <c r="B10" s="17" t="s">
        <v>5</v>
      </c>
      <c r="C10" s="18"/>
      <c r="D10" s="16"/>
      <c r="E10" s="1" t="s">
        <v>6</v>
      </c>
      <c r="F10" s="3"/>
      <c r="G10" s="6" t="s">
        <v>17</v>
      </c>
      <c r="H10" s="16"/>
      <c r="I10" s="7" t="s">
        <v>7</v>
      </c>
      <c r="J10" s="4"/>
      <c r="K10" s="11">
        <f>IF(D10=100,1,0)</f>
        <v>0</v>
      </c>
      <c r="L10" s="12"/>
      <c r="M10" s="11">
        <f>IF(H10=610,1,0)</f>
        <v>0</v>
      </c>
    </row>
    <row r="11" spans="2:13" ht="30.75" customHeight="1" thickBot="1" thickTop="1">
      <c r="B11" s="17" t="s">
        <v>9</v>
      </c>
      <c r="C11" s="18"/>
      <c r="D11" s="16"/>
      <c r="E11" s="1" t="s">
        <v>8</v>
      </c>
      <c r="F11" s="3"/>
      <c r="G11" s="6" t="s">
        <v>18</v>
      </c>
      <c r="H11" s="16"/>
      <c r="I11" s="7" t="s">
        <v>2</v>
      </c>
      <c r="J11" s="4"/>
      <c r="K11" s="11">
        <f>IF(D11=1,1,0)</f>
        <v>0</v>
      </c>
      <c r="L11" s="12"/>
      <c r="M11" s="11">
        <f>IF(H11=8700,1,0)</f>
        <v>0</v>
      </c>
    </row>
    <row r="12" spans="2:13" ht="30.75" customHeight="1" thickBot="1" thickTop="1">
      <c r="B12" s="17" t="s">
        <v>10</v>
      </c>
      <c r="C12" s="18"/>
      <c r="D12" s="16"/>
      <c r="E12" s="1" t="s">
        <v>7</v>
      </c>
      <c r="F12" s="3"/>
      <c r="G12" s="6" t="s">
        <v>20</v>
      </c>
      <c r="H12" s="16"/>
      <c r="I12" s="7" t="s">
        <v>6</v>
      </c>
      <c r="J12" s="4"/>
      <c r="K12" s="11">
        <f>IF(D12=100,1,0)</f>
        <v>0</v>
      </c>
      <c r="L12" s="12"/>
      <c r="M12" s="11">
        <f>IF(H12=900,1,0)</f>
        <v>0</v>
      </c>
    </row>
    <row r="13" spans="2:13" ht="30.75" customHeight="1" thickBot="1" thickTop="1">
      <c r="B13" s="17" t="s">
        <v>11</v>
      </c>
      <c r="C13" s="18"/>
      <c r="D13" s="16"/>
      <c r="E13" s="1" t="s">
        <v>6</v>
      </c>
      <c r="F13" s="3"/>
      <c r="G13" s="6" t="s">
        <v>19</v>
      </c>
      <c r="H13" s="16"/>
      <c r="I13" s="7" t="s">
        <v>8</v>
      </c>
      <c r="J13" s="4"/>
      <c r="K13" s="11">
        <f>IF(D13=1000,1,0)</f>
        <v>0</v>
      </c>
      <c r="L13" s="12"/>
      <c r="M13" s="11">
        <f>IF(H13=32,1,0)</f>
        <v>0</v>
      </c>
    </row>
    <row r="14" spans="2:13" ht="30.75" customHeight="1" thickBot="1" thickTop="1">
      <c r="B14" s="17" t="s">
        <v>12</v>
      </c>
      <c r="C14" s="18"/>
      <c r="D14" s="16"/>
      <c r="E14" s="1" t="s">
        <v>2</v>
      </c>
      <c r="F14" s="3"/>
      <c r="G14" s="6" t="s">
        <v>21</v>
      </c>
      <c r="H14" s="16"/>
      <c r="I14" s="7" t="s">
        <v>8</v>
      </c>
      <c r="J14" s="4"/>
      <c r="K14" s="11">
        <f>IF(D14=1000,1,0)</f>
        <v>0</v>
      </c>
      <c r="L14" s="12"/>
      <c r="M14" s="11">
        <f>IF(H14=7000,1,0)</f>
        <v>0</v>
      </c>
    </row>
    <row r="15" spans="2:13" ht="30.75" customHeight="1" thickBot="1" thickTop="1">
      <c r="B15" s="17" t="s">
        <v>13</v>
      </c>
      <c r="C15" s="18"/>
      <c r="D15" s="16"/>
      <c r="E15" s="1" t="s">
        <v>8</v>
      </c>
      <c r="G15" s="6" t="s">
        <v>22</v>
      </c>
      <c r="H15" s="16"/>
      <c r="I15" s="7" t="s">
        <v>2</v>
      </c>
      <c r="J15" s="4"/>
      <c r="K15" s="11">
        <f>IF(D15=100,1,0)</f>
        <v>0</v>
      </c>
      <c r="L15" s="12"/>
      <c r="M15" s="11">
        <f>IF(H15=120,1,0)</f>
        <v>0</v>
      </c>
    </row>
    <row r="16" ht="30.75" customHeight="1" thickTop="1"/>
    <row r="17" spans="2:8" ht="30.75" customHeight="1" thickBot="1">
      <c r="B17" s="21" t="s">
        <v>30</v>
      </c>
      <c r="C17" s="21"/>
      <c r="D17" s="21"/>
      <c r="E17" s="21"/>
      <c r="F17" s="21"/>
      <c r="G17" s="21"/>
      <c r="H17" s="21"/>
    </row>
    <row r="18" spans="3:11" ht="30.75" customHeight="1" thickBot="1" thickTop="1">
      <c r="C18" s="17" t="s">
        <v>24</v>
      </c>
      <c r="D18" s="17"/>
      <c r="E18" s="17"/>
      <c r="F18" s="16"/>
      <c r="G18" s="9" t="s">
        <v>7</v>
      </c>
      <c r="K18" s="8">
        <f>IF(F18=1,1,0)</f>
        <v>0</v>
      </c>
    </row>
    <row r="19" spans="3:11" ht="30.75" customHeight="1" thickBot="1" thickTop="1">
      <c r="C19" s="17" t="s">
        <v>25</v>
      </c>
      <c r="D19" s="17"/>
      <c r="E19" s="17"/>
      <c r="F19" s="16"/>
      <c r="G19" s="10" t="s">
        <v>8</v>
      </c>
      <c r="K19" s="8">
        <f>IF(F19=1,1,0)</f>
        <v>0</v>
      </c>
    </row>
    <row r="20" spans="3:11" ht="30.75" customHeight="1" thickBot="1" thickTop="1">
      <c r="C20" s="17" t="s">
        <v>26</v>
      </c>
      <c r="D20" s="17"/>
      <c r="E20" s="17"/>
      <c r="F20" s="16"/>
      <c r="G20" s="10" t="s">
        <v>6</v>
      </c>
      <c r="K20" s="8">
        <f>IF(F20=1,1,0)</f>
        <v>0</v>
      </c>
    </row>
    <row r="21" spans="3:11" ht="30.75" customHeight="1" thickBot="1" thickTop="1">
      <c r="C21" s="17" t="s">
        <v>24</v>
      </c>
      <c r="D21" s="17"/>
      <c r="E21" s="17"/>
      <c r="F21" s="16"/>
      <c r="G21" s="10" t="s">
        <v>2</v>
      </c>
      <c r="K21" s="8">
        <f>IF(F21=10,1,0)</f>
        <v>0</v>
      </c>
    </row>
    <row r="22" spans="3:11" ht="30.75" customHeight="1" thickBot="1" thickTop="1">
      <c r="C22" s="17" t="s">
        <v>27</v>
      </c>
      <c r="D22" s="17"/>
      <c r="E22" s="17"/>
      <c r="F22" s="16"/>
      <c r="G22" s="10" t="s">
        <v>6</v>
      </c>
      <c r="K22" s="8">
        <f>IF(F22=10,1,0)</f>
        <v>0</v>
      </c>
    </row>
    <row r="23" spans="3:11" ht="30.75" customHeight="1" thickBot="1" thickTop="1">
      <c r="C23" s="17" t="s">
        <v>28</v>
      </c>
      <c r="D23" s="17"/>
      <c r="E23" s="17"/>
      <c r="F23" s="16"/>
      <c r="G23" s="10" t="s">
        <v>6</v>
      </c>
      <c r="K23" s="8">
        <f>IF(F23=10,1,0)</f>
        <v>0</v>
      </c>
    </row>
    <row r="24" spans="3:11" ht="30.75" customHeight="1" thickBot="1" thickTop="1">
      <c r="C24" s="17" t="s">
        <v>24</v>
      </c>
      <c r="D24" s="17"/>
      <c r="E24" s="17"/>
      <c r="F24" s="16"/>
      <c r="G24" s="10" t="s">
        <v>6</v>
      </c>
      <c r="K24" s="8">
        <f>IF(F24=100,1,0)</f>
        <v>0</v>
      </c>
    </row>
    <row r="25" spans="3:11" ht="30.75" customHeight="1" thickBot="1" thickTop="1">
      <c r="C25" s="17" t="s">
        <v>25</v>
      </c>
      <c r="D25" s="17"/>
      <c r="E25" s="17"/>
      <c r="F25" s="16"/>
      <c r="G25" s="10" t="s">
        <v>2</v>
      </c>
      <c r="K25" s="8">
        <f>IF(F25=100,1,0)</f>
        <v>0</v>
      </c>
    </row>
    <row r="26" spans="3:11" ht="30.75" customHeight="1" thickBot="1" thickTop="1">
      <c r="C26" s="17" t="s">
        <v>25</v>
      </c>
      <c r="D26" s="17"/>
      <c r="E26" s="17"/>
      <c r="F26" s="16"/>
      <c r="G26" s="10" t="s">
        <v>7</v>
      </c>
      <c r="K26" s="8">
        <f>IF(F26=10,1,0)</f>
        <v>0</v>
      </c>
    </row>
    <row r="27" spans="8:9" ht="30.75" customHeight="1" thickTop="1">
      <c r="H27" s="25" t="s">
        <v>31</v>
      </c>
      <c r="I27" s="25"/>
    </row>
    <row r="28" spans="7:10" ht="30.75" customHeight="1">
      <c r="G28" s="23" t="s">
        <v>32</v>
      </c>
      <c r="H28" s="24"/>
      <c r="I28" s="24"/>
      <c r="J28" s="13">
        <v>27</v>
      </c>
    </row>
    <row r="29" spans="7:10" ht="30.75" customHeight="1">
      <c r="G29" s="23" t="s">
        <v>33</v>
      </c>
      <c r="H29" s="24"/>
      <c r="I29" s="24"/>
      <c r="J29" s="13">
        <f>SUM(K7:K15)+SUM(M7:M15)+SUM(K18:K26)</f>
        <v>0</v>
      </c>
    </row>
    <row r="30" spans="7:10" ht="30.75" customHeight="1">
      <c r="G30" s="23" t="s">
        <v>34</v>
      </c>
      <c r="H30" s="24"/>
      <c r="I30" s="24"/>
      <c r="J30" s="14">
        <f>J29/J28</f>
        <v>0</v>
      </c>
    </row>
    <row r="31" spans="7:10" ht="30.75" customHeight="1">
      <c r="G31" s="23" t="s">
        <v>35</v>
      </c>
      <c r="H31" s="24"/>
      <c r="I31" s="24"/>
      <c r="J31" s="15">
        <f>IF(J29&gt;=25,1,IF(J29&gt;=21,2,IF(J29&gt;=14,3,IF(J29&gt;=7,4,IF(J29&gt;=0,5)))))</f>
        <v>5</v>
      </c>
    </row>
  </sheetData>
  <sheetProtection password="86A5" sheet="1"/>
  <mergeCells count="26">
    <mergeCell ref="C23:E23"/>
    <mergeCell ref="G29:I29"/>
    <mergeCell ref="G30:I30"/>
    <mergeCell ref="G31:I31"/>
    <mergeCell ref="C24:E24"/>
    <mergeCell ref="C25:E25"/>
    <mergeCell ref="C26:E26"/>
    <mergeCell ref="H27:I27"/>
    <mergeCell ref="G28:I28"/>
    <mergeCell ref="K6:M6"/>
    <mergeCell ref="B6:I6"/>
    <mergeCell ref="B17:H17"/>
    <mergeCell ref="C18:E18"/>
    <mergeCell ref="B11:C11"/>
    <mergeCell ref="B12:C12"/>
    <mergeCell ref="C19:E19"/>
    <mergeCell ref="C20:E20"/>
    <mergeCell ref="C21:E21"/>
    <mergeCell ref="C22:E22"/>
    <mergeCell ref="B13:C13"/>
    <mergeCell ref="B14:C14"/>
    <mergeCell ref="B15:C15"/>
    <mergeCell ref="A1:D1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Megyesiová</dc:creator>
  <cp:keywords/>
  <dc:description/>
  <cp:lastModifiedBy>Megy</cp:lastModifiedBy>
  <dcterms:created xsi:type="dcterms:W3CDTF">2009-12-11T19:53:10Z</dcterms:created>
  <dcterms:modified xsi:type="dcterms:W3CDTF">2010-02-06T13:40:30Z</dcterms:modified>
  <cp:category/>
  <cp:version/>
  <cp:contentType/>
  <cp:contentStatus/>
</cp:coreProperties>
</file>