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<sst xmlns="http://schemas.openxmlformats.org/spreadsheetml/2006/main" count="42" uniqueCount="42">
  <si>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RNDr. Marta Megyesiová</t>
  </si>
  <si>
    <t>Môžeš získať</t>
  </si>
  <si>
    <t>Máš:</t>
  </si>
  <si>
    <t>Tvoja úspešnosť</t>
  </si>
  <si>
    <t>ZNÁMKA</t>
  </si>
  <si>
    <t xml:space="preserve">Je to o </t>
  </si>
  <si>
    <t>Porozmýšľaj a vypočítaj:</t>
  </si>
  <si>
    <t>4 - 6 =</t>
  </si>
  <si>
    <t>14 - 20 =</t>
  </si>
  <si>
    <t>7 - 11 =</t>
  </si>
  <si>
    <t>8 - 16 =</t>
  </si>
  <si>
    <t>40 - 65 =</t>
  </si>
  <si>
    <t xml:space="preserve"> - 4 - 6 =</t>
  </si>
  <si>
    <t xml:space="preserve"> - 14 - 20 =</t>
  </si>
  <si>
    <t xml:space="preserve"> - 7 - 11 =</t>
  </si>
  <si>
    <t xml:space="preserve"> - 8 - 16 =</t>
  </si>
  <si>
    <t xml:space="preserve"> - 40 - 65 =</t>
  </si>
  <si>
    <t>(+24) - 16 =</t>
  </si>
  <si>
    <t>(-24) - 6 =</t>
  </si>
  <si>
    <t xml:space="preserve"> -8 - (-6) =</t>
  </si>
  <si>
    <t xml:space="preserve"> +(+4) - (-26) =</t>
  </si>
  <si>
    <t>40 - (+6) =</t>
  </si>
  <si>
    <t>(-42) - (+25) =</t>
  </si>
  <si>
    <t xml:space="preserve"> - (-22 - 12) =</t>
  </si>
  <si>
    <t xml:space="preserve"> + (-65) -(+15) =</t>
  </si>
  <si>
    <t xml:space="preserve"> + (-12 - 12) =</t>
  </si>
  <si>
    <t xml:space="preserve"> -(-5) - (-5) =</t>
  </si>
  <si>
    <t>°C  menej.</t>
  </si>
  <si>
    <t>V Prešove bola ráno nameraná teplota -1°C a v Poprade -9°C.</t>
  </si>
  <si>
    <t>Rozdiel teplôt je</t>
  </si>
  <si>
    <t xml:space="preserve">°C </t>
  </si>
  <si>
    <t>Aký je rozdiel ranných teplôt oboch miest?</t>
  </si>
  <si>
    <t>2 - 5 - 8 - 12 + 21 =</t>
  </si>
  <si>
    <t>10 - 20 + 30 - 40 =</t>
  </si>
  <si>
    <t>5 - 9 - 8 + 9 + 8 =</t>
  </si>
  <si>
    <t>9 - 8 - 7 - 1 =</t>
  </si>
  <si>
    <t>Aký je súčet čísel -120 a -80?</t>
  </si>
  <si>
    <t>Súčet je</t>
  </si>
  <si>
    <t>Rozdiel je</t>
  </si>
  <si>
    <t>Na dvore je teplota -5°C. O koľko je to menej ako v izbe, ak tam je 21°C?</t>
  </si>
  <si>
    <t>Aký je rozdiel čísel -120 a -80?</t>
  </si>
  <si>
    <t>12 - 11 + 11 - 14 =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</si>
</sst>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6"/>
      <color indexed="8"/>
      <name val="Arial"/>
      <family val="2"/>
    </font>
    <font>
      <sz val="22"/>
      <color indexed="60"/>
      <name val="Calibri"/>
      <family val="2"/>
    </font>
    <font>
      <sz val="16"/>
      <color indexed="60"/>
      <name val="Calibri"/>
      <family val="2"/>
    </font>
    <font>
      <sz val="2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20"/>
      <color indexed="60"/>
      <name val="Calibri"/>
      <family val="2"/>
    </font>
    <font>
      <b/>
      <sz val="20"/>
      <color indexed="60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6"/>
      <color indexed="9"/>
      <name val="Arial"/>
      <family val="2"/>
    </font>
    <font>
      <sz val="16"/>
      <color indexed="9"/>
      <name val="Calibri"/>
      <family val="2"/>
    </font>
    <font>
      <sz val="24"/>
      <color indexed="9"/>
      <name val="Calibri"/>
      <family val="2"/>
    </font>
    <font>
      <sz val="12"/>
      <color indexed="9"/>
      <name val="Arial"/>
      <family val="2"/>
    </font>
    <font>
      <b/>
      <sz val="16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54"/>
      <color indexed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/>
      <top/>
      <bottom/>
    </border>
    <border>
      <left/>
      <right style="thick">
        <color indexed="53"/>
      </right>
      <top/>
      <bottom/>
    </border>
    <border>
      <left style="thick">
        <color indexed="53"/>
      </left>
      <right style="thick">
        <color indexed="52"/>
      </right>
      <top style="thick">
        <color indexed="53"/>
      </top>
      <bottom style="thick">
        <color indexed="53"/>
      </bottom>
    </border>
    <border>
      <left style="thick">
        <color indexed="52"/>
      </left>
      <right style="thick">
        <color indexed="52"/>
      </right>
      <top style="thick">
        <color indexed="53"/>
      </top>
      <bottom style="thick">
        <color indexed="53"/>
      </bottom>
    </border>
    <border>
      <left style="thick">
        <color indexed="52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9" fillId="0" borderId="6" applyNumberFormat="0" applyFill="0" applyAlignment="0" applyProtection="0"/>
    <xf numFmtId="0" fontId="7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11" borderId="11" xfId="0" applyFont="1" applyFill="1" applyBorder="1" applyAlignment="1" applyProtection="1">
      <alignment horizontal="center" vertical="center"/>
      <protection hidden="1"/>
    </xf>
    <xf numFmtId="9" fontId="5" fillId="11" borderId="11" xfId="0" applyNumberFormat="1" applyFont="1" applyFill="1" applyBorder="1" applyAlignment="1" applyProtection="1">
      <alignment horizontal="center" vertical="center"/>
      <protection hidden="1"/>
    </xf>
    <xf numFmtId="0" fontId="6" fillId="11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9" fillId="11" borderId="11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25" borderId="14" xfId="0" applyFont="1" applyFill="1" applyBorder="1" applyAlignment="1" applyProtection="1">
      <alignment horizontal="center"/>
      <protection hidden="1"/>
    </xf>
    <xf numFmtId="0" fontId="9" fillId="25" borderId="15" xfId="0" applyFont="1" applyFill="1" applyBorder="1" applyAlignment="1" applyProtection="1">
      <alignment horizontal="center"/>
      <protection hidden="1"/>
    </xf>
    <xf numFmtId="0" fontId="9" fillId="25" borderId="16" xfId="0" applyFont="1" applyFill="1" applyBorder="1" applyAlignment="1" applyProtection="1">
      <alignment horizontal="center"/>
      <protection hidden="1"/>
    </xf>
    <xf numFmtId="0" fontId="10" fillId="25" borderId="14" xfId="0" applyFont="1" applyFill="1" applyBorder="1" applyAlignment="1" applyProtection="1">
      <alignment horizontal="center"/>
      <protection hidden="1"/>
    </xf>
    <xf numFmtId="0" fontId="10" fillId="25" borderId="15" xfId="0" applyFont="1" applyFill="1" applyBorder="1" applyAlignment="1" applyProtection="1">
      <alignment horizontal="center"/>
      <protection hidden="1"/>
    </xf>
    <xf numFmtId="0" fontId="10" fillId="25" borderId="16" xfId="0" applyFont="1" applyFill="1" applyBorder="1" applyAlignment="1" applyProtection="1">
      <alignment horizontal="center"/>
      <protection hidden="1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1</xdr:row>
      <xdr:rowOff>9525</xdr:rowOff>
    </xdr:from>
    <xdr:ext cx="2790825" cy="914400"/>
    <xdr:sp>
      <xdr:nvSpPr>
        <xdr:cNvPr id="1" name="Obdĺžnik 3"/>
        <xdr:cNvSpPr>
          <a:spLocks/>
        </xdr:cNvSpPr>
      </xdr:nvSpPr>
      <xdr:spPr>
        <a:xfrm>
          <a:off x="2028825" y="381000"/>
          <a:ext cx="2790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Celé čísla</a:t>
          </a:r>
        </a:p>
      </xdr:txBody>
    </xdr:sp>
    <xdr:clientData/>
  </xdr:oneCellAnchor>
  <xdr:twoCellAnchor editAs="oneCell">
    <xdr:from>
      <xdr:col>9</xdr:col>
      <xdr:colOff>466725</xdr:colOff>
      <xdr:row>0</xdr:row>
      <xdr:rowOff>0</xdr:rowOff>
    </xdr:from>
    <xdr:to>
      <xdr:col>13</xdr:col>
      <xdr:colOff>19050</xdr:colOff>
      <xdr:row>4</xdr:row>
      <xdr:rowOff>190500</xdr:rowOff>
    </xdr:to>
    <xdr:pic>
      <xdr:nvPicPr>
        <xdr:cNvPr id="2" name="Obrázok 6" descr="slniečko na oblakoc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2019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39</xdr:row>
      <xdr:rowOff>190500</xdr:rowOff>
    </xdr:from>
    <xdr:to>
      <xdr:col>8</xdr:col>
      <xdr:colOff>619125</xdr:colOff>
      <xdr:row>43</xdr:row>
      <xdr:rowOff>123825</xdr:rowOff>
    </xdr:to>
    <xdr:pic>
      <xdr:nvPicPr>
        <xdr:cNvPr id="3" name="Obrázok 10" descr="Logo_MC_Slnieck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3220700"/>
          <a:ext cx="1590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R1" sqref="R1"/>
    </sheetView>
  </sheetViews>
  <sheetFormatPr defaultColWidth="9.140625" defaultRowHeight="29.25" customHeight="1"/>
  <cols>
    <col min="2" max="2" width="7.421875" style="0" customWidth="1"/>
    <col min="3" max="3" width="10.28125" style="0" customWidth="1"/>
    <col min="4" max="4" width="9.00390625" style="0" customWidth="1"/>
    <col min="5" max="5" width="5.140625" style="0" customWidth="1"/>
    <col min="9" max="9" width="11.00390625" style="0" bestFit="1" customWidth="1"/>
    <col min="12" max="12" width="9.57421875" style="0" customWidth="1"/>
    <col min="14" max="14" width="9.7109375" style="0" customWidth="1"/>
    <col min="15" max="15" width="9.00390625" style="0" hidden="1" customWidth="1"/>
    <col min="16" max="16" width="8.140625" style="0" hidden="1" customWidth="1"/>
  </cols>
  <sheetData>
    <row r="1" spans="1:5" ht="29.25" customHeight="1">
      <c r="A1" s="5"/>
      <c r="B1" s="17" t="s">
        <v>0</v>
      </c>
      <c r="C1" s="17"/>
      <c r="D1" s="17"/>
      <c r="E1" s="5"/>
    </row>
    <row r="3" ht="29.25" customHeight="1">
      <c r="L3" s="4"/>
    </row>
    <row r="5" spans="14:16" ht="18" customHeight="1" thickBot="1">
      <c r="N5" s="30"/>
      <c r="O5" s="30"/>
      <c r="P5" s="30"/>
    </row>
    <row r="6" spans="2:16" ht="29.25" customHeight="1" thickBot="1" thickTop="1">
      <c r="B6" s="22" t="s">
        <v>7</v>
      </c>
      <c r="C6" s="23"/>
      <c r="D6" s="19"/>
      <c r="E6" s="13"/>
      <c r="F6" s="12"/>
      <c r="G6" s="22" t="s">
        <v>12</v>
      </c>
      <c r="H6" s="23"/>
      <c r="I6" s="19"/>
      <c r="J6" s="13"/>
      <c r="O6" s="3">
        <f>IF(D6=-2,1,0)</f>
        <v>0</v>
      </c>
      <c r="P6" s="3">
        <f>IF(I6=-10,1,0)</f>
        <v>0</v>
      </c>
    </row>
    <row r="7" spans="2:16" ht="29.25" customHeight="1" thickBot="1" thickTop="1">
      <c r="B7" s="22" t="s">
        <v>8</v>
      </c>
      <c r="C7" s="23"/>
      <c r="D7" s="19"/>
      <c r="E7" s="21" t="s">
        <v>13</v>
      </c>
      <c r="F7" s="22"/>
      <c r="G7" s="22"/>
      <c r="H7" s="23"/>
      <c r="I7" s="19"/>
      <c r="J7" s="13"/>
      <c r="O7" s="3">
        <f>IF(D7=-6,1,0)</f>
        <v>0</v>
      </c>
      <c r="P7" s="3">
        <f>IF(I7=-34,1,0)</f>
        <v>0</v>
      </c>
    </row>
    <row r="8" spans="2:16" ht="29.25" customHeight="1" thickBot="1" thickTop="1">
      <c r="B8" s="22" t="s">
        <v>9</v>
      </c>
      <c r="C8" s="23"/>
      <c r="D8" s="19"/>
      <c r="E8" s="13"/>
      <c r="F8" s="12"/>
      <c r="G8" s="22" t="s">
        <v>14</v>
      </c>
      <c r="H8" s="23"/>
      <c r="I8" s="19"/>
      <c r="J8" s="13"/>
      <c r="M8" s="11"/>
      <c r="O8" s="3">
        <f>IF(D8=-4,1,0)</f>
        <v>0</v>
      </c>
      <c r="P8" s="3">
        <f>IF(I8=-18,1,0)</f>
        <v>0</v>
      </c>
    </row>
    <row r="9" spans="2:16" ht="29.25" customHeight="1" thickBot="1" thickTop="1">
      <c r="B9" s="22" t="s">
        <v>10</v>
      </c>
      <c r="C9" s="23"/>
      <c r="D9" s="19"/>
      <c r="E9" s="13"/>
      <c r="F9" s="12"/>
      <c r="G9" s="22" t="s">
        <v>15</v>
      </c>
      <c r="H9" s="23"/>
      <c r="I9" s="19"/>
      <c r="J9" s="13"/>
      <c r="O9" s="3">
        <f>IF(D9=-8,1,0)</f>
        <v>0</v>
      </c>
      <c r="P9" s="3">
        <f>IF(I9=-24,1,0)</f>
        <v>0</v>
      </c>
    </row>
    <row r="10" spans="2:16" ht="29.25" customHeight="1" thickBot="1" thickTop="1">
      <c r="B10" s="22" t="s">
        <v>11</v>
      </c>
      <c r="C10" s="23"/>
      <c r="D10" s="19"/>
      <c r="E10" s="21" t="s">
        <v>16</v>
      </c>
      <c r="F10" s="22"/>
      <c r="G10" s="22"/>
      <c r="H10" s="23"/>
      <c r="I10" s="19"/>
      <c r="J10" s="13"/>
      <c r="O10" s="3">
        <f>IF(D10=-25,1,0)</f>
        <v>0</v>
      </c>
      <c r="P10" s="3">
        <f>IF(I10=-105,1,0)</f>
        <v>0</v>
      </c>
    </row>
    <row r="11" ht="21.75" customHeight="1" thickTop="1"/>
    <row r="12" spans="5:16" ht="15" customHeight="1" thickBot="1">
      <c r="E12" s="12"/>
      <c r="F12" s="12"/>
      <c r="G12" s="12"/>
      <c r="H12" s="12"/>
      <c r="J12" s="12"/>
      <c r="N12" s="30"/>
      <c r="O12" s="30"/>
      <c r="P12" s="30"/>
    </row>
    <row r="13" spans="1:16" ht="29.25" customHeight="1" thickBot="1" thickTop="1">
      <c r="A13" s="22" t="s">
        <v>17</v>
      </c>
      <c r="B13" s="22"/>
      <c r="C13" s="23"/>
      <c r="D13" s="19"/>
      <c r="E13" s="14"/>
      <c r="F13" s="24" t="s">
        <v>22</v>
      </c>
      <c r="G13" s="24"/>
      <c r="H13" s="25"/>
      <c r="I13" s="19"/>
      <c r="J13" s="14"/>
      <c r="O13" s="3">
        <f>IF(D13=8,1,0)</f>
        <v>0</v>
      </c>
      <c r="P13" s="3">
        <f>IF(I13=-67,1,0)</f>
        <v>0</v>
      </c>
    </row>
    <row r="14" spans="1:16" ht="29.25" customHeight="1" thickBot="1" thickTop="1">
      <c r="A14" s="22" t="s">
        <v>18</v>
      </c>
      <c r="B14" s="22"/>
      <c r="C14" s="23"/>
      <c r="D14" s="19"/>
      <c r="E14" s="14"/>
      <c r="F14" s="22" t="s">
        <v>23</v>
      </c>
      <c r="G14" s="22"/>
      <c r="H14" s="23"/>
      <c r="I14" s="19"/>
      <c r="J14" s="14"/>
      <c r="O14" s="3">
        <f>IF(D14=-30,1,0)</f>
        <v>0</v>
      </c>
      <c r="P14" s="3">
        <f>IF(I14=34,1,0)</f>
        <v>0</v>
      </c>
    </row>
    <row r="15" spans="1:16" ht="29.25" customHeight="1" thickBot="1" thickTop="1">
      <c r="A15" s="22" t="s">
        <v>19</v>
      </c>
      <c r="B15" s="22"/>
      <c r="C15" s="23"/>
      <c r="D15" s="19"/>
      <c r="E15" s="21" t="s">
        <v>24</v>
      </c>
      <c r="F15" s="22"/>
      <c r="G15" s="22"/>
      <c r="H15" s="23"/>
      <c r="I15" s="19"/>
      <c r="J15" s="14"/>
      <c r="O15" s="3">
        <f>IF(D15=-2,1,0)</f>
        <v>0</v>
      </c>
      <c r="P15" s="3">
        <f>IF(I15=-80,1,0)</f>
        <v>0</v>
      </c>
    </row>
    <row r="16" spans="1:16" ht="29.25" customHeight="1" thickBot="1" thickTop="1">
      <c r="A16" s="22" t="s">
        <v>20</v>
      </c>
      <c r="B16" s="22"/>
      <c r="C16" s="23"/>
      <c r="D16" s="19"/>
      <c r="E16" s="21" t="s">
        <v>25</v>
      </c>
      <c r="F16" s="26"/>
      <c r="G16" s="26"/>
      <c r="H16" s="23"/>
      <c r="I16" s="19"/>
      <c r="J16" s="14"/>
      <c r="O16" s="3">
        <f>IF(D16=30,1,0)</f>
        <v>0</v>
      </c>
      <c r="P16" s="3">
        <f>IF(I16=-24,1,0)</f>
        <v>0</v>
      </c>
    </row>
    <row r="17" spans="1:16" ht="29.25" customHeight="1" thickBot="1" thickTop="1">
      <c r="A17" s="22" t="s">
        <v>21</v>
      </c>
      <c r="B17" s="22"/>
      <c r="C17" s="23"/>
      <c r="D17" s="19"/>
      <c r="E17" s="14"/>
      <c r="F17" s="22" t="s">
        <v>26</v>
      </c>
      <c r="G17" s="22"/>
      <c r="H17" s="23"/>
      <c r="I17" s="19"/>
      <c r="J17" s="14"/>
      <c r="O17" s="3">
        <f>IF(D17=34,1,0)</f>
        <v>0</v>
      </c>
      <c r="P17" s="3">
        <f>IF(I17=10,1,0)</f>
        <v>0</v>
      </c>
    </row>
    <row r="18" ht="29.25" customHeight="1" thickTop="1"/>
    <row r="19" spans="1:13" ht="29.25" customHeight="1">
      <c r="A19" s="18"/>
      <c r="B19" s="18"/>
      <c r="C19" s="31" t="s">
        <v>39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3:11" ht="6.75" customHeight="1" thickBot="1">
      <c r="C20" s="1"/>
      <c r="D20" s="1"/>
      <c r="E20" s="1"/>
      <c r="F20" s="1"/>
      <c r="G20" s="1"/>
      <c r="H20" s="1"/>
      <c r="I20" s="1"/>
      <c r="J20" s="1"/>
      <c r="K20" s="1"/>
    </row>
    <row r="21" spans="3:15" ht="29.25" customHeight="1" thickBot="1" thickTop="1">
      <c r="C21" s="20" t="s">
        <v>5</v>
      </c>
      <c r="D21" s="20"/>
      <c r="E21" s="20"/>
      <c r="F21" s="20"/>
      <c r="G21" s="20"/>
      <c r="H21" s="19"/>
      <c r="I21" s="39" t="s">
        <v>27</v>
      </c>
      <c r="J21" s="40"/>
      <c r="K21" s="1"/>
      <c r="O21" s="3">
        <f>IF(H21=26,1,0)</f>
        <v>0</v>
      </c>
    </row>
    <row r="22" ht="15.75" customHeight="1" thickTop="1"/>
    <row r="23" spans="3:12" ht="29.25" customHeight="1">
      <c r="C23" s="31" t="s">
        <v>28</v>
      </c>
      <c r="D23" s="31"/>
      <c r="E23" s="31"/>
      <c r="F23" s="31"/>
      <c r="G23" s="31"/>
      <c r="H23" s="31"/>
      <c r="I23" s="31"/>
      <c r="J23" s="31"/>
      <c r="K23" s="31"/>
      <c r="L23" s="32"/>
    </row>
    <row r="24" spans="3:12" ht="29.25" customHeight="1" thickBot="1">
      <c r="C24" s="31" t="s">
        <v>31</v>
      </c>
      <c r="D24" s="31"/>
      <c r="E24" s="31"/>
      <c r="F24" s="31"/>
      <c r="G24" s="31"/>
      <c r="H24" s="31"/>
      <c r="I24" s="31"/>
      <c r="J24" s="31"/>
      <c r="K24" s="31"/>
      <c r="L24" s="10"/>
    </row>
    <row r="25" spans="3:15" ht="29.25" customHeight="1" thickBot="1" thickTop="1">
      <c r="C25" s="20" t="s">
        <v>29</v>
      </c>
      <c r="D25" s="20"/>
      <c r="E25" s="20"/>
      <c r="F25" s="20"/>
      <c r="G25" s="20"/>
      <c r="H25" s="19"/>
      <c r="I25" s="39" t="s">
        <v>30</v>
      </c>
      <c r="J25" s="40"/>
      <c r="K25" s="1"/>
      <c r="O25" s="3">
        <f>IF(H25=8,1,0)</f>
        <v>0</v>
      </c>
    </row>
    <row r="26" ht="10.5" customHeight="1" thickTop="1"/>
    <row r="27" spans="3:11" ht="29.25" customHeight="1" thickBot="1">
      <c r="C27" s="41" t="s">
        <v>6</v>
      </c>
      <c r="D27" s="31"/>
      <c r="E27" s="31"/>
      <c r="F27" s="31"/>
      <c r="G27" s="31"/>
      <c r="H27" s="31"/>
      <c r="I27" s="31"/>
      <c r="J27" s="31"/>
      <c r="K27" s="31"/>
    </row>
    <row r="28" spans="4:15" ht="29.25" customHeight="1" thickBot="1" thickTop="1">
      <c r="D28" s="27" t="s">
        <v>32</v>
      </c>
      <c r="E28" s="28"/>
      <c r="F28" s="28"/>
      <c r="G28" s="29"/>
      <c r="H28" s="19"/>
      <c r="I28" s="15"/>
      <c r="O28" s="3">
        <f>IF(H28=-2,1,0)</f>
        <v>0</v>
      </c>
    </row>
    <row r="29" spans="4:15" ht="29.25" customHeight="1" thickBot="1" thickTop="1">
      <c r="D29" s="27" t="s">
        <v>41</v>
      </c>
      <c r="E29" s="28"/>
      <c r="F29" s="28"/>
      <c r="G29" s="29"/>
      <c r="H29" s="19"/>
      <c r="I29" s="15"/>
      <c r="O29" s="3">
        <f>IF(H29=-2,1,0)</f>
        <v>0</v>
      </c>
    </row>
    <row r="30" spans="4:15" ht="29.25" customHeight="1" thickBot="1" thickTop="1">
      <c r="D30" s="12"/>
      <c r="E30" s="27" t="s">
        <v>35</v>
      </c>
      <c r="F30" s="28"/>
      <c r="G30" s="29"/>
      <c r="H30" s="19"/>
      <c r="I30" s="15"/>
      <c r="O30" s="3">
        <f>IF(H30=-7,1,0)</f>
        <v>0</v>
      </c>
    </row>
    <row r="31" spans="4:15" ht="29.25" customHeight="1" thickBot="1" thickTop="1">
      <c r="D31" s="12"/>
      <c r="E31" s="27" t="s">
        <v>33</v>
      </c>
      <c r="F31" s="28"/>
      <c r="G31" s="29"/>
      <c r="H31" s="19"/>
      <c r="I31" s="15"/>
      <c r="O31" s="3">
        <f>IF(H31=-20,1,0)</f>
        <v>0</v>
      </c>
    </row>
    <row r="32" spans="4:15" ht="29.25" customHeight="1" thickBot="1" thickTop="1">
      <c r="D32" s="27" t="s">
        <v>34</v>
      </c>
      <c r="E32" s="28"/>
      <c r="F32" s="28"/>
      <c r="G32" s="29"/>
      <c r="H32" s="19"/>
      <c r="I32" s="15"/>
      <c r="O32" s="3">
        <f>IF(H32=5,1,0)</f>
        <v>0</v>
      </c>
    </row>
    <row r="33" ht="16.5" customHeight="1" thickTop="1"/>
    <row r="34" spans="3:11" ht="29.25" customHeight="1" thickBot="1">
      <c r="C34" s="41" t="s">
        <v>36</v>
      </c>
      <c r="D34" s="31"/>
      <c r="E34" s="31"/>
      <c r="F34" s="31"/>
      <c r="G34" s="31"/>
      <c r="H34" s="31"/>
      <c r="I34" s="31"/>
      <c r="J34" s="31"/>
      <c r="K34" s="31"/>
    </row>
    <row r="35" spans="3:15" ht="29.25" customHeight="1" thickBot="1" thickTop="1">
      <c r="C35" s="20" t="s">
        <v>37</v>
      </c>
      <c r="D35" s="20"/>
      <c r="E35" s="20"/>
      <c r="F35" s="20"/>
      <c r="G35" s="20"/>
      <c r="H35" s="19"/>
      <c r="I35" s="39"/>
      <c r="J35" s="40"/>
      <c r="O35" s="3">
        <f>IF(H35=-200,1,0)</f>
        <v>0</v>
      </c>
    </row>
    <row r="36" ht="12.75" customHeight="1" thickTop="1"/>
    <row r="37" spans="3:12" ht="32.25" customHeight="1" thickBot="1">
      <c r="C37" s="16" t="s">
        <v>40</v>
      </c>
      <c r="D37" s="16"/>
      <c r="E37" s="16"/>
      <c r="F37" s="16"/>
      <c r="G37" s="16"/>
      <c r="H37" s="16"/>
      <c r="I37" s="12"/>
      <c r="J37" s="12"/>
      <c r="K37" s="6"/>
      <c r="L37" s="2"/>
    </row>
    <row r="38" spans="3:15" ht="29.25" customHeight="1" thickBot="1" thickTop="1">
      <c r="C38" s="20" t="s">
        <v>38</v>
      </c>
      <c r="D38" s="20"/>
      <c r="E38" s="20"/>
      <c r="F38" s="20"/>
      <c r="G38" s="20"/>
      <c r="H38" s="19"/>
      <c r="I38" s="39"/>
      <c r="J38" s="40"/>
      <c r="O38" s="3">
        <f>IF(H38=-40,1,0)</f>
        <v>0</v>
      </c>
    </row>
    <row r="39" ht="28.5" customHeight="1" thickBot="1" thickTop="1"/>
    <row r="40" spans="9:14" ht="29.25" customHeight="1" thickBot="1" thickTop="1">
      <c r="I40" s="33" t="s">
        <v>1</v>
      </c>
      <c r="J40" s="34"/>
      <c r="K40" s="34"/>
      <c r="L40" s="34"/>
      <c r="M40" s="35"/>
      <c r="N40" s="7">
        <v>29</v>
      </c>
    </row>
    <row r="41" spans="9:14" ht="29.25" customHeight="1" thickBot="1" thickTop="1">
      <c r="I41" s="33" t="s">
        <v>2</v>
      </c>
      <c r="J41" s="34"/>
      <c r="K41" s="34"/>
      <c r="L41" s="34"/>
      <c r="M41" s="35"/>
      <c r="N41" s="7">
        <f>SUM(O6:P10)+SUM(O13:P17)+SUM(O21)+SUM(O25)+SUM(O28:O32)+SUM(O35)+SUM(O38)</f>
        <v>0</v>
      </c>
    </row>
    <row r="42" spans="9:14" ht="29.25" customHeight="1" thickBot="1" thickTop="1">
      <c r="I42" s="33" t="s">
        <v>3</v>
      </c>
      <c r="J42" s="34"/>
      <c r="K42" s="34"/>
      <c r="L42" s="34"/>
      <c r="M42" s="35"/>
      <c r="N42" s="8">
        <f>N41/N40</f>
        <v>0</v>
      </c>
    </row>
    <row r="43" spans="9:14" ht="29.25" customHeight="1" thickBot="1" thickTop="1">
      <c r="I43" s="36" t="s">
        <v>4</v>
      </c>
      <c r="J43" s="37"/>
      <c r="K43" s="37"/>
      <c r="L43" s="37"/>
      <c r="M43" s="38"/>
      <c r="N43" s="9">
        <f>IF(N41&gt;=27,1,IF(N41&gt;=22,2,IF(N41&gt;=15,3,IF(N41&gt;=9,4,IF(N41&gt;=0,5)))))</f>
        <v>5</v>
      </c>
    </row>
    <row r="44" ht="29.25" customHeight="1" thickTop="1"/>
  </sheetData>
  <sheetProtection password="86A5" sheet="1" objects="1" scenarios="1"/>
  <mergeCells count="44">
    <mergeCell ref="C34:K34"/>
    <mergeCell ref="I35:J35"/>
    <mergeCell ref="D29:G29"/>
    <mergeCell ref="I42:M42"/>
    <mergeCell ref="I43:M43"/>
    <mergeCell ref="C38:G38"/>
    <mergeCell ref="I38:J38"/>
    <mergeCell ref="I40:M40"/>
    <mergeCell ref="I41:M41"/>
    <mergeCell ref="N5:P5"/>
    <mergeCell ref="N12:P12"/>
    <mergeCell ref="B10:C10"/>
    <mergeCell ref="C23:L23"/>
    <mergeCell ref="C19:M19"/>
    <mergeCell ref="C21:G21"/>
    <mergeCell ref="I21:J21"/>
    <mergeCell ref="A13:C13"/>
    <mergeCell ref="G6:H6"/>
    <mergeCell ref="G8:H8"/>
    <mergeCell ref="G9:H9"/>
    <mergeCell ref="E7:H7"/>
    <mergeCell ref="B6:C6"/>
    <mergeCell ref="B7:C7"/>
    <mergeCell ref="B8:C8"/>
    <mergeCell ref="B9:C9"/>
    <mergeCell ref="F17:H17"/>
    <mergeCell ref="E30:G30"/>
    <mergeCell ref="E31:G31"/>
    <mergeCell ref="D32:G32"/>
    <mergeCell ref="D28:G28"/>
    <mergeCell ref="C24:K24"/>
    <mergeCell ref="C25:G25"/>
    <mergeCell ref="I25:J25"/>
    <mergeCell ref="C27:K27"/>
    <mergeCell ref="C35:G35"/>
    <mergeCell ref="E10:H10"/>
    <mergeCell ref="A14:C14"/>
    <mergeCell ref="A15:C15"/>
    <mergeCell ref="A16:C16"/>
    <mergeCell ref="A17:C17"/>
    <mergeCell ref="F13:H13"/>
    <mergeCell ref="F14:H14"/>
    <mergeCell ref="E15:H15"/>
    <mergeCell ref="E16:H16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</cp:lastModifiedBy>
  <dcterms:created xsi:type="dcterms:W3CDTF">2010-01-27T18:24:46Z</dcterms:created>
  <dcterms:modified xsi:type="dcterms:W3CDTF">2010-04-05T20:03:30Z</dcterms:modified>
  <cp:category/>
  <cp:version/>
  <cp:contentType/>
  <cp:contentStatus/>
</cp:coreProperties>
</file>