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<sst xmlns="http://schemas.openxmlformats.org/spreadsheetml/2006/main" count="37" uniqueCount="22">
  <si>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RNDr. Marta Megyesiová</t>
  </si>
  <si>
    <t>1. Vyrieš rovnice:</t>
  </si>
  <si>
    <t>x =</t>
  </si>
  <si>
    <t>2x =</t>
  </si>
  <si>
    <t xml:space="preserve">8x - 5 = 3x + 40 </t>
  </si>
  <si>
    <t>5x =</t>
  </si>
  <si>
    <t>7x - 5 = 9</t>
  </si>
  <si>
    <t>7x =</t>
  </si>
  <si>
    <t xml:space="preserve">  x - 7 = 3x + 17 </t>
  </si>
  <si>
    <t xml:space="preserve">4x - 1 = 10x - 37 </t>
  </si>
  <si>
    <t xml:space="preserve">8 - 5x = x + 14 </t>
  </si>
  <si>
    <t xml:space="preserve">x - 8 = 40 + 9x  </t>
  </si>
  <si>
    <t xml:space="preserve">  2x + 11 = 5</t>
  </si>
  <si>
    <t>5x - 1 = 4</t>
  </si>
  <si>
    <t>Hodnotenie</t>
  </si>
  <si>
    <t>Tvoje body</t>
  </si>
  <si>
    <t>Percento úspechu</t>
  </si>
  <si>
    <t>ZNÁMKA</t>
  </si>
  <si>
    <t>Možné body</t>
  </si>
  <si>
    <t xml:space="preserve">9x - 2 = 7x  </t>
  </si>
  <si>
    <t>4x + 30 = x</t>
  </si>
  <si>
    <t>3x =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</si>
</sst>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20"/>
      <color indexed="9"/>
      <name val="Comic Sans MS"/>
      <family val="4"/>
    </font>
    <font>
      <sz val="24"/>
      <color indexed="9"/>
      <name val="Comic Sans MS"/>
      <family val="4"/>
    </font>
    <font>
      <sz val="18"/>
      <color indexed="9"/>
      <name val="Comic Sans MS"/>
      <family val="4"/>
    </font>
    <font>
      <sz val="24"/>
      <color indexed="9"/>
      <name val="Calibri"/>
      <family val="2"/>
    </font>
    <font>
      <sz val="16"/>
      <color indexed="9"/>
      <name val="Calibri"/>
      <family val="2"/>
    </font>
    <font>
      <sz val="20"/>
      <color indexed="9"/>
      <name val="Calibri"/>
      <family val="2"/>
    </font>
    <font>
      <b/>
      <sz val="20"/>
      <color indexed="9"/>
      <name val="Calibri"/>
      <family val="2"/>
    </font>
    <font>
      <sz val="18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24"/>
      <color theme="0"/>
      <name val="Comic Sans MS"/>
      <family val="4"/>
    </font>
    <font>
      <sz val="20"/>
      <color theme="0"/>
      <name val="Calibri"/>
      <family val="2"/>
    </font>
    <font>
      <sz val="18"/>
      <color theme="0"/>
      <name val="Calibri"/>
      <family val="2"/>
    </font>
    <font>
      <b/>
      <sz val="20"/>
      <color theme="0"/>
      <name val="Calibri"/>
      <family val="2"/>
    </font>
    <font>
      <sz val="16"/>
      <color theme="0"/>
      <name val="Calibri"/>
      <family val="2"/>
    </font>
    <font>
      <sz val="12"/>
      <color theme="0"/>
      <name val="Arial"/>
      <family val="2"/>
    </font>
    <font>
      <sz val="20"/>
      <color theme="0"/>
      <name val="Comic Sans MS"/>
      <family val="4"/>
    </font>
    <font>
      <sz val="24"/>
      <color theme="0"/>
      <name val="Calibri"/>
      <family val="2"/>
    </font>
    <font>
      <sz val="18"/>
      <color theme="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1" tint="0.0499899983406066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6" tint="0.7999799847602844"/>
      </left>
      <right style="thick">
        <color theme="6" tint="0.7999799847602844"/>
      </right>
      <top style="thick">
        <color theme="6" tint="0.7999799847602844"/>
      </top>
      <bottom style="thick">
        <color theme="6" tint="0.799979984760284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/>
      <right style="thick">
        <color theme="0"/>
      </right>
      <top style="thick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33" borderId="10" xfId="0" applyFont="1" applyFill="1" applyBorder="1" applyAlignment="1" applyProtection="1">
      <alignment horizontal="center" vertical="center"/>
      <protection hidden="1" locked="0"/>
    </xf>
    <xf numFmtId="0" fontId="44" fillId="34" borderId="10" xfId="0" applyFont="1" applyFill="1" applyBorder="1" applyAlignment="1" applyProtection="1">
      <alignment horizontal="center" vertical="center"/>
      <protection hidden="1" locked="0"/>
    </xf>
    <xf numFmtId="0" fontId="44" fillId="35" borderId="10" xfId="0" applyFont="1" applyFill="1" applyBorder="1" applyAlignment="1" applyProtection="1">
      <alignment horizontal="center" vertical="center"/>
      <protection hidden="1" locked="0"/>
    </xf>
    <xf numFmtId="0" fontId="44" fillId="36" borderId="10" xfId="0" applyFont="1" applyFill="1" applyBorder="1" applyAlignment="1" applyProtection="1">
      <alignment horizontal="center" vertical="center"/>
      <protection hidden="1" locked="0"/>
    </xf>
    <xf numFmtId="0" fontId="44" fillId="37" borderId="10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45" fillId="33" borderId="11" xfId="0" applyFont="1" applyFill="1" applyBorder="1" applyAlignment="1" applyProtection="1">
      <alignment horizontal="center"/>
      <protection hidden="1"/>
    </xf>
    <xf numFmtId="0" fontId="45" fillId="34" borderId="0" xfId="0" applyFont="1" applyFill="1" applyAlignment="1" applyProtection="1">
      <alignment horizontal="center"/>
      <protection hidden="1"/>
    </xf>
    <xf numFmtId="9" fontId="46" fillId="35" borderId="11" xfId="0" applyNumberFormat="1" applyFont="1" applyFill="1" applyBorder="1" applyAlignment="1" applyProtection="1">
      <alignment horizontal="center"/>
      <protection hidden="1"/>
    </xf>
    <xf numFmtId="0" fontId="47" fillId="38" borderId="11" xfId="0" applyFont="1" applyFill="1" applyBorder="1" applyAlignment="1" applyProtection="1">
      <alignment horizontal="center"/>
      <protection hidden="1"/>
    </xf>
    <xf numFmtId="0" fontId="48" fillId="0" borderId="12" xfId="0" applyFont="1" applyBorder="1" applyAlignment="1" applyProtection="1">
      <alignment horizontal="center"/>
      <protection hidden="1"/>
    </xf>
    <xf numFmtId="0" fontId="48" fillId="0" borderId="13" xfId="0" applyFont="1" applyBorder="1" applyAlignment="1" applyProtection="1">
      <alignment horizontal="center"/>
      <protection hidden="1"/>
    </xf>
    <xf numFmtId="0" fontId="48" fillId="0" borderId="14" xfId="0" applyFont="1" applyBorder="1" applyAlignment="1" applyProtection="1">
      <alignment horizontal="center"/>
      <protection hidden="1"/>
    </xf>
    <xf numFmtId="0" fontId="44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51" fillId="0" borderId="12" xfId="0" applyFont="1" applyBorder="1" applyAlignment="1" applyProtection="1">
      <alignment horizontal="center"/>
      <protection hidden="1"/>
    </xf>
    <xf numFmtId="0" fontId="51" fillId="0" borderId="13" xfId="0" applyFont="1" applyBorder="1" applyAlignment="1" applyProtection="1">
      <alignment horizontal="center"/>
      <protection hidden="1"/>
    </xf>
    <xf numFmtId="0" fontId="51" fillId="0" borderId="14" xfId="0" applyFont="1" applyBorder="1" applyAlignment="1" applyProtection="1">
      <alignment horizontal="center"/>
      <protection hidden="1"/>
    </xf>
    <xf numFmtId="0" fontId="52" fillId="0" borderId="15" xfId="0" applyFont="1" applyBorder="1" applyAlignment="1" applyProtection="1">
      <alignment horizontal="center"/>
      <protection hidden="1"/>
    </xf>
    <xf numFmtId="0" fontId="52" fillId="0" borderId="16" xfId="0" applyFont="1" applyBorder="1" applyAlignment="1" applyProtection="1">
      <alignment horizontal="center"/>
      <protection hidden="1"/>
    </xf>
    <xf numFmtId="0" fontId="52" fillId="0" borderId="14" xfId="0" applyFont="1" applyBorder="1" applyAlignment="1" applyProtection="1">
      <alignment horizontal="center"/>
      <protection hidden="1"/>
    </xf>
    <xf numFmtId="0" fontId="48" fillId="0" borderId="16" xfId="0" applyFont="1" applyBorder="1" applyAlignment="1" applyProtection="1">
      <alignment horizontal="center"/>
      <protection hidden="1"/>
    </xf>
    <xf numFmtId="0" fontId="48" fillId="0" borderId="17" xfId="0" applyFont="1" applyBorder="1" applyAlignment="1" applyProtection="1">
      <alignment horizont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1</xdr:row>
      <xdr:rowOff>28575</xdr:rowOff>
    </xdr:from>
    <xdr:ext cx="4695825" cy="1066800"/>
    <xdr:sp>
      <xdr:nvSpPr>
        <xdr:cNvPr id="1" name="Obdĺžnik 2"/>
        <xdr:cNvSpPr>
          <a:spLocks/>
        </xdr:cNvSpPr>
      </xdr:nvSpPr>
      <xdr:spPr>
        <a:xfrm>
          <a:off x="866775" y="314325"/>
          <a:ext cx="4695825" cy="10668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Riešenie rovníc</a:t>
          </a:r>
        </a:p>
      </xdr:txBody>
    </xdr:sp>
    <xdr:clientData/>
  </xdr:oneCellAnchor>
  <xdr:twoCellAnchor editAs="oneCell">
    <xdr:from>
      <xdr:col>1</xdr:col>
      <xdr:colOff>133350</xdr:colOff>
      <xdr:row>4</xdr:row>
      <xdr:rowOff>390525</xdr:rowOff>
    </xdr:from>
    <xdr:to>
      <xdr:col>2</xdr:col>
      <xdr:colOff>438150</xdr:colOff>
      <xdr:row>7</xdr:row>
      <xdr:rowOff>38100</xdr:rowOff>
    </xdr:to>
    <xdr:pic>
      <xdr:nvPicPr>
        <xdr:cNvPr id="2" name="Picture 3" descr="MCj04398270000%5b1%5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8</xdr:row>
      <xdr:rowOff>314325</xdr:rowOff>
    </xdr:from>
    <xdr:to>
      <xdr:col>2</xdr:col>
      <xdr:colOff>419100</xdr:colOff>
      <xdr:row>10</xdr:row>
      <xdr:rowOff>276225</xdr:rowOff>
    </xdr:to>
    <xdr:pic>
      <xdr:nvPicPr>
        <xdr:cNvPr id="3" name="Picture 3" descr="MCj04398270000%5b1%5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4671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4</xdr:row>
      <xdr:rowOff>352425</xdr:rowOff>
    </xdr:from>
    <xdr:to>
      <xdr:col>9</xdr:col>
      <xdr:colOff>47625</xdr:colOff>
      <xdr:row>7</xdr:row>
      <xdr:rowOff>0</xdr:rowOff>
    </xdr:to>
    <xdr:pic>
      <xdr:nvPicPr>
        <xdr:cNvPr id="4" name="Picture 3" descr="MCj04398270000%5b1%5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18669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9</xdr:row>
      <xdr:rowOff>0</xdr:rowOff>
    </xdr:from>
    <xdr:to>
      <xdr:col>9</xdr:col>
      <xdr:colOff>19050</xdr:colOff>
      <xdr:row>11</xdr:row>
      <xdr:rowOff>57150</xdr:rowOff>
    </xdr:to>
    <xdr:pic>
      <xdr:nvPicPr>
        <xdr:cNvPr id="5" name="Picture 3" descr="MCj04398270000%5b1%5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36576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12</xdr:row>
      <xdr:rowOff>504825</xdr:rowOff>
    </xdr:from>
    <xdr:to>
      <xdr:col>2</xdr:col>
      <xdr:colOff>400050</xdr:colOff>
      <xdr:row>15</xdr:row>
      <xdr:rowOff>38100</xdr:rowOff>
    </xdr:to>
    <xdr:pic>
      <xdr:nvPicPr>
        <xdr:cNvPr id="6" name="Picture 3" descr="MCj04398270000%5b1%5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53911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13</xdr:row>
      <xdr:rowOff>0</xdr:rowOff>
    </xdr:from>
    <xdr:to>
      <xdr:col>8</xdr:col>
      <xdr:colOff>533400</xdr:colOff>
      <xdr:row>15</xdr:row>
      <xdr:rowOff>9525</xdr:rowOff>
    </xdr:to>
    <xdr:pic>
      <xdr:nvPicPr>
        <xdr:cNvPr id="7" name="Picture 3" descr="MCj04398270000%5b1%5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05325" y="5419725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533400</xdr:rowOff>
    </xdr:from>
    <xdr:to>
      <xdr:col>2</xdr:col>
      <xdr:colOff>342900</xdr:colOff>
      <xdr:row>19</xdr:row>
      <xdr:rowOff>28575</xdr:rowOff>
    </xdr:to>
    <xdr:pic>
      <xdr:nvPicPr>
        <xdr:cNvPr id="8" name="Picture 3" descr="MCj04398270000%5b1%5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718185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16</xdr:row>
      <xdr:rowOff>523875</xdr:rowOff>
    </xdr:from>
    <xdr:to>
      <xdr:col>8</xdr:col>
      <xdr:colOff>581025</xdr:colOff>
      <xdr:row>19</xdr:row>
      <xdr:rowOff>9525</xdr:rowOff>
    </xdr:to>
    <xdr:pic>
      <xdr:nvPicPr>
        <xdr:cNvPr id="9" name="Picture 3" descr="MCj04398270000%5b1%5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52950" y="7172325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533400</xdr:rowOff>
    </xdr:from>
    <xdr:to>
      <xdr:col>2</xdr:col>
      <xdr:colOff>333375</xdr:colOff>
      <xdr:row>23</xdr:row>
      <xdr:rowOff>28575</xdr:rowOff>
    </xdr:to>
    <xdr:pic>
      <xdr:nvPicPr>
        <xdr:cNvPr id="10" name="Picture 3" descr="MCj04398270000%5b1%5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175" y="897255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20</xdr:row>
      <xdr:rowOff>495300</xdr:rowOff>
    </xdr:from>
    <xdr:to>
      <xdr:col>8</xdr:col>
      <xdr:colOff>542925</xdr:colOff>
      <xdr:row>22</xdr:row>
      <xdr:rowOff>352425</xdr:rowOff>
    </xdr:to>
    <xdr:pic>
      <xdr:nvPicPr>
        <xdr:cNvPr id="11" name="Picture 3" descr="MCj04398270000%5b1%5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14850" y="8934450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0</xdr:rowOff>
    </xdr:from>
    <xdr:to>
      <xdr:col>12</xdr:col>
      <xdr:colOff>523875</xdr:colOff>
      <xdr:row>4</xdr:row>
      <xdr:rowOff>342900</xdr:rowOff>
    </xdr:to>
    <xdr:pic>
      <xdr:nvPicPr>
        <xdr:cNvPr id="12" name="Picture 4" descr="MCj04404060000%5b1%5d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0" y="0"/>
          <a:ext cx="21431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26</xdr:row>
      <xdr:rowOff>361950</xdr:rowOff>
    </xdr:from>
    <xdr:to>
      <xdr:col>6</xdr:col>
      <xdr:colOff>219075</xdr:colOff>
      <xdr:row>30</xdr:row>
      <xdr:rowOff>85725</xdr:rowOff>
    </xdr:to>
    <xdr:pic>
      <xdr:nvPicPr>
        <xdr:cNvPr id="13" name="Picture 5" descr="MCj04368830000%5b1%5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0" y="11315700"/>
          <a:ext cx="1790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3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U1" sqref="U1"/>
    </sheetView>
  </sheetViews>
  <sheetFormatPr defaultColWidth="9.140625" defaultRowHeight="32.25" customHeight="1"/>
  <cols>
    <col min="6" max="6" width="9.28125" style="0" bestFit="1" customWidth="1"/>
    <col min="12" max="12" width="9.28125" style="0" bestFit="1" customWidth="1"/>
    <col min="13" max="13" width="10.28125" style="0" bestFit="1" customWidth="1"/>
    <col min="14" max="15" width="9.140625" style="0" customWidth="1"/>
    <col min="16" max="17" width="9.140625" style="0" hidden="1" customWidth="1"/>
    <col min="18" max="18" width="9.140625" style="0" customWidth="1"/>
  </cols>
  <sheetData>
    <row r="1" spans="1:3" ht="22.5" customHeight="1">
      <c r="A1" s="17" t="s">
        <v>0</v>
      </c>
      <c r="B1" s="17"/>
      <c r="C1" s="17"/>
    </row>
    <row r="5" spans="1:8" ht="32.25" customHeight="1">
      <c r="A5" s="18" t="s">
        <v>1</v>
      </c>
      <c r="B5" s="18"/>
      <c r="C5" s="18"/>
      <c r="D5" s="18"/>
      <c r="E5" s="18"/>
      <c r="F5" s="18"/>
      <c r="G5" s="18"/>
      <c r="H5" s="18"/>
    </row>
    <row r="6" spans="2:12" ht="32.25" customHeight="1" thickBot="1">
      <c r="B6" s="1"/>
      <c r="C6" s="19" t="s">
        <v>12</v>
      </c>
      <c r="D6" s="19"/>
      <c r="E6" s="19"/>
      <c r="F6" s="19"/>
      <c r="G6" s="1"/>
      <c r="H6" s="1"/>
      <c r="J6" s="1" t="s">
        <v>6</v>
      </c>
      <c r="K6" s="1"/>
      <c r="L6" s="1"/>
    </row>
    <row r="7" spans="4:17" ht="32.25" customHeight="1" thickBot="1" thickTop="1">
      <c r="D7" s="16" t="s">
        <v>3</v>
      </c>
      <c r="E7" s="16"/>
      <c r="F7" s="3"/>
      <c r="J7" s="16" t="s">
        <v>7</v>
      </c>
      <c r="K7" s="16"/>
      <c r="L7" s="4"/>
      <c r="P7">
        <f>IF(F7=-6,1,0)</f>
        <v>0</v>
      </c>
      <c r="Q7">
        <f>IF(L7=14,1,0)</f>
        <v>0</v>
      </c>
    </row>
    <row r="8" spans="5:17" ht="32.25" customHeight="1" thickBot="1" thickTop="1">
      <c r="E8" s="2" t="s">
        <v>2</v>
      </c>
      <c r="F8" s="3"/>
      <c r="K8" s="2" t="s">
        <v>2</v>
      </c>
      <c r="L8" s="4"/>
      <c r="P8">
        <f>IF(F8=-3,1,0)</f>
        <v>0</v>
      </c>
      <c r="Q8">
        <f>IF(L8=2,1,0)</f>
        <v>0</v>
      </c>
    </row>
    <row r="9" ht="39.75" customHeight="1" thickTop="1"/>
    <row r="10" spans="3:12" ht="32.25" customHeight="1" thickBot="1">
      <c r="C10" s="19" t="s">
        <v>20</v>
      </c>
      <c r="D10" s="19"/>
      <c r="E10" s="19"/>
      <c r="F10" s="19"/>
      <c r="J10" s="1" t="s">
        <v>13</v>
      </c>
      <c r="K10" s="1"/>
      <c r="L10" s="1"/>
    </row>
    <row r="11" spans="4:17" ht="32.25" customHeight="1" thickBot="1" thickTop="1">
      <c r="D11" s="16" t="s">
        <v>21</v>
      </c>
      <c r="E11" s="16"/>
      <c r="F11" s="5"/>
      <c r="J11" s="16" t="s">
        <v>5</v>
      </c>
      <c r="K11" s="16"/>
      <c r="L11" s="6"/>
      <c r="P11">
        <f>IF(F11=-30,1,0)</f>
        <v>0</v>
      </c>
      <c r="Q11">
        <f>IF(L11=5,1,0)</f>
        <v>0</v>
      </c>
    </row>
    <row r="12" spans="5:17" ht="32.25" customHeight="1" thickBot="1" thickTop="1">
      <c r="E12" s="2" t="s">
        <v>2</v>
      </c>
      <c r="F12" s="5"/>
      <c r="K12" s="2" t="s">
        <v>2</v>
      </c>
      <c r="L12" s="6"/>
      <c r="P12">
        <f>IF(F12=-10,1,0)</f>
        <v>0</v>
      </c>
      <c r="Q12">
        <f>IF(L12=1,1,0)</f>
        <v>0</v>
      </c>
    </row>
    <row r="13" ht="42" customHeight="1" thickTop="1"/>
    <row r="14" spans="4:12" ht="32.25" customHeight="1" thickBot="1">
      <c r="D14" s="1" t="s">
        <v>4</v>
      </c>
      <c r="E14" s="1"/>
      <c r="F14" s="1"/>
      <c r="J14" s="1" t="s">
        <v>8</v>
      </c>
      <c r="K14" s="1"/>
      <c r="L14" s="1"/>
    </row>
    <row r="15" spans="4:17" ht="32.25" customHeight="1" thickBot="1" thickTop="1">
      <c r="D15" s="3"/>
      <c r="E15" s="2" t="s">
        <v>2</v>
      </c>
      <c r="F15" s="3"/>
      <c r="J15" s="4"/>
      <c r="K15" s="2" t="s">
        <v>2</v>
      </c>
      <c r="L15" s="4"/>
      <c r="P15">
        <f>IF(D15=5,1,0)</f>
        <v>0</v>
      </c>
      <c r="Q15">
        <f>IF(J15=-2,1,0)</f>
        <v>0</v>
      </c>
    </row>
    <row r="16" spans="5:17" ht="32.25" customHeight="1" thickBot="1" thickTop="1">
      <c r="E16" s="2" t="s">
        <v>2</v>
      </c>
      <c r="F16" s="3"/>
      <c r="K16" s="2" t="s">
        <v>2</v>
      </c>
      <c r="L16" s="4"/>
      <c r="P16">
        <f>IF(F15=45,1,0)</f>
        <v>0</v>
      </c>
      <c r="Q16">
        <f>IF(L15=24,1,0)</f>
        <v>0</v>
      </c>
    </row>
    <row r="17" spans="16:17" ht="44.25" customHeight="1" thickTop="1">
      <c r="P17">
        <f>IF(F16=9,1,0)</f>
        <v>0</v>
      </c>
      <c r="Q17">
        <f>IF(L16=-12,1,0)</f>
        <v>0</v>
      </c>
    </row>
    <row r="18" spans="4:12" ht="32.25" customHeight="1" thickBot="1">
      <c r="D18" s="1" t="s">
        <v>19</v>
      </c>
      <c r="E18" s="1"/>
      <c r="F18" s="1"/>
      <c r="J18" s="1" t="s">
        <v>9</v>
      </c>
      <c r="K18" s="1"/>
      <c r="L18" s="1"/>
    </row>
    <row r="19" spans="4:17" ht="32.25" customHeight="1" thickBot="1" thickTop="1">
      <c r="D19" s="5"/>
      <c r="E19" s="2" t="s">
        <v>2</v>
      </c>
      <c r="F19" s="5"/>
      <c r="J19" s="7"/>
      <c r="K19" s="2" t="s">
        <v>2</v>
      </c>
      <c r="L19" s="7"/>
      <c r="P19">
        <f>IF(D19=2,1,0)</f>
        <v>0</v>
      </c>
      <c r="Q19">
        <f>IF(J19=-6,1,0)</f>
        <v>0</v>
      </c>
    </row>
    <row r="20" spans="5:17" ht="32.25" customHeight="1" thickBot="1" thickTop="1">
      <c r="E20" s="2" t="s">
        <v>2</v>
      </c>
      <c r="F20" s="5"/>
      <c r="K20" s="2" t="s">
        <v>2</v>
      </c>
      <c r="L20" s="7"/>
      <c r="P20">
        <f>IF(F19=2,1,0)</f>
        <v>0</v>
      </c>
      <c r="Q20">
        <f>IF(L19=-36,1,0)</f>
        <v>0</v>
      </c>
    </row>
    <row r="21" spans="16:17" ht="44.25" customHeight="1" thickTop="1">
      <c r="P21">
        <f>IF(F20=1,1,0)</f>
        <v>0</v>
      </c>
      <c r="Q21">
        <f>IF(L20=6,1,0)</f>
        <v>0</v>
      </c>
    </row>
    <row r="22" spans="4:12" ht="32.25" customHeight="1" thickBot="1">
      <c r="D22" s="1" t="s">
        <v>11</v>
      </c>
      <c r="E22" s="1"/>
      <c r="F22" s="1"/>
      <c r="J22" s="1" t="s">
        <v>10</v>
      </c>
      <c r="K22" s="1"/>
      <c r="L22" s="1"/>
    </row>
    <row r="23" spans="4:17" ht="32.25" customHeight="1" thickBot="1" thickTop="1">
      <c r="D23" s="3"/>
      <c r="E23" s="2" t="s">
        <v>2</v>
      </c>
      <c r="F23" s="3"/>
      <c r="J23" s="4"/>
      <c r="K23" s="2" t="s">
        <v>2</v>
      </c>
      <c r="L23" s="4"/>
      <c r="P23">
        <f>IF(D23=-8,1,0)</f>
        <v>0</v>
      </c>
      <c r="Q23">
        <f>IF(J23=-6,1,0)</f>
        <v>0</v>
      </c>
    </row>
    <row r="24" spans="5:17" ht="32.25" customHeight="1" thickBot="1" thickTop="1">
      <c r="E24" s="2" t="s">
        <v>2</v>
      </c>
      <c r="F24" s="3"/>
      <c r="K24" s="2" t="s">
        <v>2</v>
      </c>
      <c r="L24" s="4"/>
      <c r="P24">
        <f>IF(F23=48,1,0)</f>
        <v>0</v>
      </c>
      <c r="Q24">
        <f>IF(L23=6,1,0)</f>
        <v>0</v>
      </c>
    </row>
    <row r="25" spans="2:17" ht="32.25" customHeight="1" thickBot="1" thickTop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P25">
        <f>IF(F24=-6,1,0)</f>
        <v>0</v>
      </c>
      <c r="Q25">
        <f>IF(L24=-1,1,0)</f>
        <v>0</v>
      </c>
    </row>
    <row r="26" spans="2:13" ht="24.75" customHeight="1" thickBot="1" thickTop="1">
      <c r="B26" s="8"/>
      <c r="C26" s="8"/>
      <c r="D26" s="8"/>
      <c r="E26" s="8"/>
      <c r="F26" s="8"/>
      <c r="G26" s="23" t="s">
        <v>14</v>
      </c>
      <c r="H26" s="24"/>
      <c r="I26" s="25"/>
      <c r="J26" s="8"/>
      <c r="K26" s="8"/>
      <c r="L26" s="8"/>
      <c r="M26" s="8"/>
    </row>
    <row r="27" spans="2:13" ht="32.25" customHeight="1" thickBot="1" thickTop="1">
      <c r="B27" s="13" t="s">
        <v>18</v>
      </c>
      <c r="C27" s="14"/>
      <c r="D27" s="15"/>
      <c r="E27" s="9">
        <v>26</v>
      </c>
      <c r="F27" s="13" t="s">
        <v>15</v>
      </c>
      <c r="G27" s="26"/>
      <c r="H27" s="27"/>
      <c r="I27" s="10">
        <f>SUM(P7:Q8)+SUM(P11:Q12)+SUM(P15:Q17)+SUM(P19:Q21)+SUM(P23:Q25)</f>
        <v>0</v>
      </c>
      <c r="J27" s="13" t="s">
        <v>16</v>
      </c>
      <c r="K27" s="14"/>
      <c r="L27" s="15"/>
      <c r="M27" s="11">
        <f>I27/E27</f>
        <v>0</v>
      </c>
    </row>
    <row r="28" spans="2:13" ht="32.25" customHeight="1" thickBot="1" thickTop="1">
      <c r="B28" s="8"/>
      <c r="C28" s="8"/>
      <c r="D28" s="8"/>
      <c r="E28" s="8"/>
      <c r="F28" s="8"/>
      <c r="G28" s="20" t="s">
        <v>17</v>
      </c>
      <c r="H28" s="21"/>
      <c r="I28" s="22"/>
      <c r="J28" s="12">
        <f>IF(I27&gt;=24,1,IF(I27&gt;=20,2,IF(I27&gt;=13,3,IF(I27&gt;=8,4,IF(I27&gt;=0,5)))))</f>
        <v>5</v>
      </c>
      <c r="K28" s="8"/>
      <c r="L28" s="8"/>
      <c r="M28" s="8"/>
    </row>
    <row r="29" spans="2:13" ht="32.25" customHeight="1" thickTop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</sheetData>
  <sheetProtection password="86A5" sheet="1" objects="1" scenarios="1"/>
  <mergeCells count="13">
    <mergeCell ref="G28:I28"/>
    <mergeCell ref="C6:F6"/>
    <mergeCell ref="G26:I26"/>
    <mergeCell ref="B27:D27"/>
    <mergeCell ref="F27:H27"/>
    <mergeCell ref="J27:L27"/>
    <mergeCell ref="J7:K7"/>
    <mergeCell ref="J11:K11"/>
    <mergeCell ref="A1:C1"/>
    <mergeCell ref="A5:H5"/>
    <mergeCell ref="D7:E7"/>
    <mergeCell ref="D11:E11"/>
    <mergeCell ref="C10:F10"/>
  </mergeCells>
  <printOptions/>
  <pageMargins left="0.7" right="0.7" top="0.75" bottom="0.75" header="0.3" footer="0.3"/>
  <pageSetup horizontalDpi="600" verticalDpi="600" orientation="portrait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Megyesiová</dc:creator>
  <cp:keywords/>
  <dc:description/>
  <cp:lastModifiedBy>Megyesiová</cp:lastModifiedBy>
  <dcterms:created xsi:type="dcterms:W3CDTF">2010-01-27T18:24:46Z</dcterms:created>
  <dcterms:modified xsi:type="dcterms:W3CDTF">2010-02-19T22:03:33Z</dcterms:modified>
  <cp:category/>
  <cp:version/>
  <cp:contentType/>
  <cp:contentStatus/>
</cp:coreProperties>
</file>